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Trabajo\Gobernacion\INDEPORTES\2024\CPS 147\4. Inforrmes\4. OCTUBRE\1. POLITICAS PUBLICAS DE FAMILIA III TRIMESTRE\"/>
    </mc:Choice>
  </mc:AlternateContent>
  <xr:revisionPtr revIDLastSave="0" documentId="13_ncr:1_{6A0E6850-BA8E-4E78-9D6C-D203206CE32E}" xr6:coauthVersionLast="47" xr6:coauthVersionMax="47" xr10:uidLastSave="{00000000-0000-0000-0000-000000000000}"/>
  <bookViews>
    <workbookView xWindow="-108" yWindow="-108" windowWidth="23256" windowHeight="12456" tabRatio="601" firstSheet="1" activeTab="1" xr2:uid="{00000000-000D-0000-FFFF-FFFF00000000}"/>
  </bookViews>
  <sheets>
    <sheet name="ENVEJECIMIENTO" sheetId="1" state="hidden" r:id="rId1"/>
    <sheet name="INFANCIA 2024" sheetId="18" r:id="rId2"/>
    <sheet name="FAMILIA 2024" sheetId="19" r:id="rId3"/>
    <sheet name="JUVENTUD" sheetId="9" r:id="rId4"/>
    <sheet name="MUJER 2024" sheetId="14" r:id="rId5"/>
    <sheet name="DIVERSIDAD 2024" sheetId="15" r:id="rId6"/>
    <sheet name="DISCAPACIDAD 2024" sheetId="16" r:id="rId7"/>
    <sheet name="NARP 2024" sheetId="13" r:id="rId8"/>
  </sheets>
  <definedNames>
    <definedName name="_xlnm._FilterDatabase" localSheetId="2" hidden="1">'FAMILIA 2024'!$A$13:$O$14</definedName>
    <definedName name="_xlnm._FilterDatabase" localSheetId="3" hidden="1">JUVENTUD!$A$7:$F$8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9" l="1"/>
  <c r="O14" i="9"/>
  <c r="O12" i="9" l="1"/>
  <c r="P11" i="9" l="1"/>
  <c r="O11" i="9"/>
  <c r="P9" i="9" l="1"/>
  <c r="O9" i="9"/>
  <c r="AY8" i="16"/>
  <c r="AX8" i="16"/>
  <c r="M10" i="13"/>
  <c r="M8" i="13"/>
  <c r="BL15" i="18" l="1"/>
  <c r="BL14" i="18"/>
  <c r="BL13" i="18"/>
  <c r="BK15" i="18" l="1"/>
  <c r="BM15" i="18" l="1"/>
  <c r="BJ15" i="18"/>
  <c r="AQ15" i="18"/>
  <c r="AN15" i="18"/>
  <c r="U15" i="18"/>
  <c r="R15" i="18"/>
  <c r="BM14" i="18"/>
  <c r="BJ14" i="18"/>
  <c r="AQ14" i="18"/>
  <c r="AN14" i="18"/>
  <c r="U14" i="18"/>
  <c r="R14" i="18"/>
  <c r="BM13" i="18"/>
  <c r="BJ13" i="18"/>
  <c r="AQ13" i="18"/>
  <c r="AN13" i="18"/>
  <c r="U13" i="18"/>
  <c r="R13" i="18"/>
  <c r="BM12" i="18"/>
  <c r="BJ12" i="18"/>
  <c r="AQ12" i="18"/>
  <c r="AN12" i="18"/>
  <c r="U12" i="18"/>
  <c r="R12" i="18"/>
  <c r="BM11" i="18"/>
  <c r="BJ11" i="18"/>
  <c r="AQ11" i="18"/>
  <c r="AN11" i="18"/>
  <c r="U11" i="18"/>
  <c r="R11" i="18"/>
  <c r="BF15" i="19" l="1"/>
  <c r="BI15" i="19"/>
  <c r="BM15" i="19"/>
  <c r="BP15" i="19"/>
  <c r="BT15" i="19"/>
  <c r="BW15" i="19"/>
  <c r="CA15" i="19"/>
  <c r="CD15" i="19"/>
  <c r="CH15" i="19"/>
  <c r="CK15" i="19"/>
  <c r="BF16" i="19"/>
  <c r="BI16" i="19"/>
  <c r="BM16" i="19"/>
  <c r="BP16" i="19"/>
  <c r="BT16" i="19"/>
  <c r="BW16" i="19"/>
  <c r="CA16" i="19"/>
  <c r="CD16" i="19"/>
  <c r="CH16" i="19"/>
  <c r="CK16" i="19"/>
  <c r="AC6"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tc={E10108DF-1D19-49BE-AC57-2C727EAC7E6B}</author>
    <author>tc={5476E039-DF11-4D86-BA85-2EF50FA5E4FD}</author>
    <author>tc={0E80A4E0-1A60-4599-906B-EBA3FC8382C2}</author>
    <author>tc={CDC76F21-22E7-4277-8535-A80446524FF5}</author>
    <author>tc={87212234-AB39-4199-8815-DEDC47DBBB54}</author>
  </authors>
  <commentList>
    <comment ref="BK11" authorId="0" shapeId="0" xr:uid="{E10108DF-1D19-49BE-AC57-2C727EAC7E6B}">
      <text>
        <t>[Comentario encadenado]
Su versión de Excel le permite leer este comentario encadenado; sin embargo, las ediciones que se apliquen se quitarán si el archivo se abre en una versión más reciente de Excel. Más información: https://go.microsoft.com/fwlink/?linkid=870924
Comentario:
    RP en la ejecución de contratación de monitores + lo enviado a los municipios ley 1289</t>
      </text>
    </comment>
    <comment ref="BL11" authorId="1" shapeId="0" xr:uid="{5476E039-DF11-4D86-BA85-2EF50FA5E4F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OP Ejecución contratación de monitores + ley 1289 </t>
      </text>
    </comment>
    <comment ref="BK13" authorId="2" shapeId="0" xr:uid="{0E80A4E0-1A60-4599-906B-EBA3FC8382C2}">
      <text>
        <t>[Comentario encadenado]
Su versión de Excel le permite leer este comentario encadenado; sin embargo, las ediciones que se apliquen se quitarán si el archivo se abre en una versión más reciente de Excel. Más información: https://go.microsoft.com/fwlink/?linkid=870924
Comentario:
    Dinero trimestre anterior + contratación de metodólogos convencionales y entrenadores convencionales</t>
      </text>
    </comment>
    <comment ref="BK14" authorId="3" shapeId="0" xr:uid="{CDC76F21-22E7-4277-8535-A80446524FF5}">
      <text>
        <t>[Comentario encadenado]
Su versión de Excel le permite leer este comentario encadenado; sin embargo, las ediciones que se apliquen se quitarán si el archivo se abre en una versión más reciente de Excel. Más información: https://go.microsoft.com/fwlink/?linkid=870924
Comentario:
    Dinero trimestre anterior + contratación de metodólogos no convencionales y entrenadores no convencionales</t>
      </text>
    </comment>
    <comment ref="BK15" authorId="4" shapeId="0" xr:uid="{87212234-AB39-4199-8815-DEDC47DBBB54}">
      <text>
        <t>[Comentario encadenado]
Su versión de Excel le permite leer este comentario encadenado; sin embargo, las ediciones que se apliquen se quitarán si el archivo se abre en una versión más reciente de Excel. Más información: https://go.microsoft.com/fwlink/?linkid=870924
Comentario:
    MONITORES DE RECREACION ACTUAL + LO ANTERIOR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tc={5E2566D6-A341-407A-A831-BD614B5D6BCA}</author>
    <author>tc={B2B12E79-C748-4337-8265-A2734C2A75FD}</author>
  </authors>
  <commentList>
    <comment ref="BN15" authorId="0" shapeId="0" xr:uid="{5E2566D6-A341-407A-A831-BD614B5D6BCA}">
      <text>
        <t>[Comentario encadenado]
Su versión de Excel le permite leer este comentario encadenado; sin embargo, las ediciones que se apliquen se quitarán si el archivo se abre en una versión más reciente de Excel. Más información: https://go.microsoft.com/fwlink/?linkid=870924
Comentario:
    RP EJECUCIÓN 4301037</t>
      </text>
    </comment>
    <comment ref="BO15" authorId="1" shapeId="0" xr:uid="{B2B12E79-C748-4337-8265-A2734C2A75FD}">
      <text>
        <t>[Comentario encadenado]
Su versión de Excel le permite leer este comentario encadenado; sin embargo, las ediciones que se apliquen se quitarán si el archivo se abre en una versión más reciente de Excel. Más información: https://go.microsoft.com/fwlink/?linkid=870924
Comentario:
    OP EJECUCIÓN 4301037</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M6" authorId="0" shapeId="0" xr:uid="{00000000-0006-0000-0500-000001000000}">
      <text>
        <r>
          <rPr>
            <sz val="11"/>
            <color theme="1"/>
            <rFont val="Calibri"/>
            <family val="2"/>
            <scheme val="minor"/>
          </rPr>
          <t>======
ID#AAAAgQPFDHg
Autor    (2022-10-10 13:51:35)
Indicar quue acciones se han adelantado para dar cumplimiento a la meta e indicador.</t>
        </r>
      </text>
    </comment>
  </commentList>
</comments>
</file>

<file path=xl/sharedStrings.xml><?xml version="1.0" encoding="utf-8"?>
<sst xmlns="http://schemas.openxmlformats.org/spreadsheetml/2006/main" count="611" uniqueCount="298">
  <si>
    <t>PLAN DE ACCIÓN 2020</t>
  </si>
  <si>
    <t>Meta</t>
  </si>
  <si>
    <t xml:space="preserve"> Indicador</t>
  </si>
  <si>
    <t>PLAN DE DESARROLLO</t>
  </si>
  <si>
    <t>Línea estratégica</t>
  </si>
  <si>
    <t>Programa presupuestal</t>
  </si>
  <si>
    <t>Codigo del Producto</t>
  </si>
  <si>
    <t>Producto</t>
  </si>
  <si>
    <t>Indicador de producto</t>
  </si>
  <si>
    <t>Meta de cuatrenio</t>
  </si>
  <si>
    <t>Actividades</t>
  </si>
  <si>
    <t xml:space="preserve">Promover, afianzar y estimular el desarrollo de capacidades y destrezas deportivas, artísticas y culturales como alternativa en el uso del tiempo libre, reconociendo el enfoque diferencia, poblacional y por ciclo vital, de los niños, niñas y adolescentes. </t>
  </si>
  <si>
    <t>92 Escuelas de Formación Deportiva fomentadas y apoyadas en los 12 Municipios con proyección de la reserva deportiva del Departamento del Quindío</t>
  </si>
  <si>
    <t>17 Juegos Inter-Colegiados en sus diferentes fases apoyados en los eventos deportivos.</t>
  </si>
  <si>
    <t>50 Ligas Deportivas que cumplen parámetros de cobertura y resultados federativos hacia los altos logros</t>
  </si>
  <si>
    <t>12 Apoyo a ligas deportivas con capacidad especial que cumplan parámetros de cobertura y resultados federativos hacia los altos logros.</t>
  </si>
  <si>
    <t>7 Programas Lúdicos y Recreativos de tiempo libre implementados a través de ludotecas, campamentos juveniles del juego y de la recreación para el aprovechamiento y el uso adecuado del tiempo libre.</t>
  </si>
  <si>
    <t>NOMBRE DEL INDICADOR - METAS</t>
  </si>
  <si>
    <t xml:space="preserve">FORMULA  DE CALCULO DEL INDICADOR </t>
  </si>
  <si>
    <t>120 proyectos de ocupación de tiempo libre al año 2020</t>
  </si>
  <si>
    <t>(Cantidad de proyectos enfocados al tiempo libre, ocio, recreación y turismo para el envejecimiento activo desarrollados al año 2020 / Cantidad de proyectos enfocados al tiempo libre, ocio, recreación y turismo para el envejecimiento activo planeados al año 2020)*100</t>
  </si>
  <si>
    <t>120 proyectos que promuevan el ocio productivo al año 2020</t>
  </si>
  <si>
    <t>240 proyectos de recreación y turismo al  año 2020</t>
  </si>
  <si>
    <t>12.000 personas participando en proyectos de ocupación del tiempo libre, ocio productivo, recreación y turismo al año 2020</t>
  </si>
  <si>
    <t>(Cantidad de personas que participaron en proyectos enfocados al tiempo libre, ocio, recreación y turismo para el envejecimiento activo desarrollados al año 2020 / Cantidad de personas objetivo de los proyectos enfocados al tiempo libre, ocio, recreación y turismo para el envejecimiento activo planeados para el año 2020)*100</t>
  </si>
  <si>
    <t>SEGUIMIENTO JULIO-DICIEMBRE</t>
  </si>
  <si>
    <t>Cantidad de Acciones ejecutadas julio a diciembre</t>
  </si>
  <si>
    <t>Presupuesto ejecutado</t>
  </si>
  <si>
    <t>Acción estratégica</t>
  </si>
  <si>
    <t>Línea base</t>
  </si>
  <si>
    <t>Servicio de promoción de la actividad física, la recreación y el deporte</t>
  </si>
  <si>
    <t>Municipios implementando  programas de recreación, actividad física y deporte social comunitario</t>
  </si>
  <si>
    <t>INCLUSIÓN SOCIAL Y EQUIDAD</t>
  </si>
  <si>
    <t>Fomento a la recreación, la actividad física y el deporte. "Tú y yo en la recreación y el deporte"</t>
  </si>
  <si>
    <t>SEGUIMIENTO ENERO- MARZO 2021</t>
  </si>
  <si>
    <t>Cantidad de Acciones ejecutadas Enero-Marzo</t>
  </si>
  <si>
    <t>SEGUIMIENTO ABRIL- JUNIO 2021</t>
  </si>
  <si>
    <t>Cantidad de Acciones ejecutadas ABRIL-JUNIO</t>
  </si>
  <si>
    <t>Cantidad de Acciones ejecutadas JULIO-SEPTIEMBRE</t>
  </si>
  <si>
    <t>SEGUIMIENTO JULIO-SEPTIEMBRE 2021</t>
  </si>
  <si>
    <t>Acciones desarrolladas</t>
  </si>
  <si>
    <t>Presupuesto programado</t>
  </si>
  <si>
    <t>Seguimiento Enero - Marzo 2022</t>
  </si>
  <si>
    <t>Seguimiento Abril - Junio 2022</t>
  </si>
  <si>
    <t>Eje estratégico</t>
  </si>
  <si>
    <t>Política Pública:</t>
  </si>
  <si>
    <t xml:space="preserve">Primera Infancia, Infancia y Adolescencia 2014 - 2024 "Por mis derechos, por mi familia, para volver a soñar" </t>
  </si>
  <si>
    <t>Meta 2024</t>
  </si>
  <si>
    <t>Responsable</t>
  </si>
  <si>
    <t>INDEPORTES</t>
  </si>
  <si>
    <t>Desarrollo</t>
  </si>
  <si>
    <t>Promoviendo entornos protectores para un modelo de convivencia comunitario.</t>
  </si>
  <si>
    <t xml:space="preserve">Priorizar e implementar quince (15) proyectos recreativos, culturales y deportivos que propicien desarrollo familiar y comunitario en el departamento. </t>
  </si>
  <si>
    <t xml:space="preserve">Quince (15) proyectos recreativos, culturales y/o deportivos priorizados e implementados. </t>
  </si>
  <si>
    <t>No</t>
  </si>
  <si>
    <t>Acción Recomendada</t>
  </si>
  <si>
    <t>Indicador</t>
  </si>
  <si>
    <t>Plan Departamental de Desarrollo</t>
  </si>
  <si>
    <t>Código del producto</t>
  </si>
  <si>
    <t>Código del indicador de producto</t>
  </si>
  <si>
    <t>Nombre del indicador</t>
  </si>
  <si>
    <t>Meta del cuatrenio</t>
  </si>
  <si>
    <t>2.3.3</t>
  </si>
  <si>
    <t>Promoción de la cultura deportiva para una juventud físicamente sana mediante la realización de torneos deportivos, festivales de visibilización y promoción de campañas de hábitos saludables y Rumba Segura.</t>
  </si>
  <si>
    <t>Tasa de Jovenes que participan en actividades recreativas, deportivas y de actividad física</t>
  </si>
  <si>
    <t>30PP x encima de la linea base identificada</t>
  </si>
  <si>
    <t>ND</t>
  </si>
  <si>
    <t>2.5.1</t>
  </si>
  <si>
    <t xml:space="preserve">Realización de torneos, olimpiadas y encuentros deportivos
</t>
  </si>
  <si>
    <t>Total de deportistas jóvenes quindianos con logros deportivos en los eventos internacionales y del ciclo olímpico.</t>
  </si>
  <si>
    <t>Aumento en un 100% con relación a la línea base</t>
  </si>
  <si>
    <t>Por definir</t>
  </si>
  <si>
    <t>2.5.2</t>
  </si>
  <si>
    <t>Formación y apoyo de talentos deportivos</t>
  </si>
  <si>
    <t xml:space="preserve">Total de deportistas participantes jóvenes quindianos en juegos nacionales. </t>
  </si>
  <si>
    <t>2.5.3</t>
  </si>
  <si>
    <t xml:space="preserve">Promoción de la actividad física, el deporte y la recreación en entornos comunitarios. </t>
  </si>
  <si>
    <t xml:space="preserve">Porcentaje de menores de edad que invierten como mínimo 60 minutos diarios en actividades físicas de intensidad moderada a vigorosa. </t>
  </si>
  <si>
    <t>20 puntos por encima de la línea base</t>
  </si>
  <si>
    <t>Porcentaje de adultos que  dedican como mínimo 150 minutos semanales a la práctica de actividad física aeróbica, de intensidad moderada, o bien 75 minutos de actividad física aeróbica vigorosa cada semana, o bien una combinación equivalente de actividades moderadas y vigorosas.</t>
  </si>
  <si>
    <t>2.5.4</t>
  </si>
  <si>
    <t>Fomento de actividades deportivas y deportes no convencionales</t>
  </si>
  <si>
    <t>Número de modalidades de deporte no convencionales apoyados</t>
  </si>
  <si>
    <t>INDICADOR</t>
  </si>
  <si>
    <t>PROYECCION</t>
  </si>
  <si>
    <t>OBSERVACIONES</t>
  </si>
  <si>
    <t>Presupuesto Programado</t>
  </si>
  <si>
    <t>Eventos recreativos y deportivos ejecutados.</t>
  </si>
  <si>
    <t>100% de cumplimiento de los eventos recreativos y deportivos.</t>
  </si>
  <si>
    <t>Brindar apoyo y/o seguimiento a los programas de recreación, actividad física y deporte social comunitario</t>
  </si>
  <si>
    <t>LÍNEAS DE PROYECTO POLÍTICA PÚBLICA</t>
  </si>
  <si>
    <t>METAS
POLÍTICA PÚBLICA</t>
  </si>
  <si>
    <t>INDICADOR
POLÍTICA PÚBLICA</t>
  </si>
  <si>
    <t>Oferta deportiva y recreativa del departamento para población LGBTI.</t>
  </si>
  <si>
    <t>Garantizar el acceso y representatividad de la población sexualmente diversa a la oferta recreativa y deportiva del departamento.</t>
  </si>
  <si>
    <t>DOCE (12) MUNICIPIOS CUENTAN CON OFERTA DEPORTIVA Y RECREATIVA INCLUSIVA</t>
  </si>
  <si>
    <t xml:space="preserve">1- Habitos y estilo de vida saludables
2- Fortalecimiento a deportistas Elites
Durante el primer trimestre de la vigencia 2021, Indeportes Quindio ha desarrollo en todos sus programas  un enfoque inclusivo sin importar su raza genero u orientacion sexual para el beneficio de toda la comunidad del deporte del Quindio
</t>
  </si>
  <si>
    <t>1- Habitos y estilo de vida saludables
2- Fortalecimiento a deportistas Elites
Durante el SEGUNDO trimestre de la vigencia 2021, Indeportes Quindio ha desarrollo en todos sus programas  un enfoque inclusivo sin importar su raza genero u orientacion sexual para el beneficio de toda la comunidad del deporte del Quindio</t>
  </si>
  <si>
    <t>1- Habitos y estilo de vida saludables
2- Fortalecimiento a deportistas Elites
Durante el tercer trimestre de la vigencia 2021, Indeportes Quindio ha desarrollo en todos sus programas  un enfoque inclusivo sin importar su raza genero u orientacion sexual para el beneficio de toda la comunidad del deporte del Quindio</t>
  </si>
  <si>
    <t>Según lo reportado por Indeportes en el 1,2 y 3 trimestre de la vigencia 2021, indeportes garantiza el acceso y la representatividad de la población OSIGD en la oferta recreativa y deportiva, debido a que esta oferta esta abierta a toda la población.
No reportan información en 4 trimestre.
Respecto al cumplimiento de esta meta e indicador, en mesa de trabajo se concreto incluirla en el plan de acción de la política pública de diversidad sexual para la vigencia 2022.</t>
  </si>
  <si>
    <t xml:space="preserve">En el periodo comprendido entre enero y marzo de 2022, Indeportes Quindio desarrolló en todos sus programas  un enfoque inclusivo sin importar su raza genero u orientacion sexual para el beneficio de toda la comunidad del Quindio, se ejecutaron los siguientes actividades                                                                            1- Habitos y estilo de vida saludables
2- Fortalecimiento a deportistas Elites                       3- Escuelas de formación deportiva                             4- Deporte Social Comunitario                                       5- Eventos de movilización en pro del fomento de la actividad fisica, el deporte y la recreación. (Valor corresponde a $90,263,820 de Programa 01 y $212,155,880 de Programa 02)
</t>
  </si>
  <si>
    <t>SEGUIMIENTO ABRIL - JUNIO 2022</t>
  </si>
  <si>
    <t xml:space="preserve">PROGRAMA </t>
  </si>
  <si>
    <t xml:space="preserve">SUBPROGRAMA  </t>
  </si>
  <si>
    <t>OBJETIVO</t>
  </si>
  <si>
    <t>RESPONSABLE</t>
  </si>
  <si>
    <t>CO-RESPONSABLE</t>
  </si>
  <si>
    <t>1.4 Deporte, recreación y actividad física</t>
  </si>
  <si>
    <t>1.4.1. Acceso a programas del Estado para la recreación y el deporte</t>
  </si>
  <si>
    <t>Ejecutar acciones anuales deportivas,  recreativas y de actividad física orientadas a la promoción de hábitos saludables, la lúdica y el uso adecuado del tiempo libre de población NARP del Departamento del Quindío.</t>
  </si>
  <si>
    <t>1.4.1.1 Acciones anuales deportivas,  recreativas y de actividad física orientadas a la promoción de hábitos saludables, la lúdica y el uso adecuado del tiempo libre de la población NARP del Departamento del Quindío ejecutadas</t>
  </si>
  <si>
    <t xml:space="preserve"> Indeportes Quindio </t>
  </si>
  <si>
    <t xml:space="preserve">Secretaria de Familia </t>
  </si>
  <si>
    <t>Ejecutar acciones para el apoyo a torneos y encuentros deportivos de población NARP en el Departamento del Quindío.</t>
  </si>
  <si>
    <t xml:space="preserve">1.4.1.2 Acciones para el apoyo a torneos y encuentros deportivos población NARP en el Departamento del Quindío ejecutadas </t>
  </si>
  <si>
    <t>Fortalecer en los municipios del departamento del Quindío la inclusión de población NARP en la formación deportiva.</t>
  </si>
  <si>
    <t xml:space="preserve">1.4.1.3 Municipios del Departamento del Quindío fortalecidos para la inclusión de población NARP en la formación deportiva </t>
  </si>
  <si>
    <t>MATRIZ DE PLANIFICACIÓN POLÍTICA PÚBLICA NARP 2020 - 20230</t>
  </si>
  <si>
    <t xml:space="preserve">EJE ESTRATÉGICO </t>
  </si>
  <si>
    <t xml:space="preserve">META 
</t>
  </si>
  <si>
    <t>LINEA 
BASE</t>
  </si>
  <si>
    <t>Cantidad de Acciones ejecutadas</t>
  </si>
  <si>
    <t>Porcentaje de avance</t>
  </si>
  <si>
    <t>SEGUIMIENTO ENERO - MARZO 2022</t>
  </si>
  <si>
    <t>SEGUIMIENTO JULIO - SEPTIEMBRE 2022</t>
  </si>
  <si>
    <t xml:space="preserve">Meta </t>
  </si>
  <si>
    <t>Acciones Programadas</t>
  </si>
  <si>
    <t>Acciones Ejecutadas</t>
  </si>
  <si>
    <t>Porcentaje avance</t>
  </si>
  <si>
    <t>Presupuesto Ejecutado</t>
  </si>
  <si>
    <t>Descripción de acciones ejecutadas</t>
  </si>
  <si>
    <t>Proyección Decenal</t>
  </si>
  <si>
    <t>SEGUIMIENTO OCTUBRE - DICIEMBRE 2022</t>
  </si>
  <si>
    <t xml:space="preserve">Seguimiento III Trimestre 2022 Julio-Septiembre </t>
  </si>
  <si>
    <t xml:space="preserve">Seguimiento IV Trimestre 2022 Octubre-Diciembre </t>
  </si>
  <si>
    <t>Meta programada</t>
  </si>
  <si>
    <t>Meta ejecutada</t>
  </si>
  <si>
    <t xml:space="preserve">En el periodo comprendido entre abril y junio de 2022, Indeportes Quindio desarrolló en todos sus programas  un enfoque inclusivo sin importar su raza genero u orientacion sexual para el beneficio de toda la comunidad del Quindio, se ejecutaron los siguientes actividades                                                                            1- Habitos y estilo de vida saludables
2- Fortalecimiento a deportistas Elites                       3- Escuelas de formación deportiva                             4- Deporte Social Comunitario                                       5- Eventos de movilización en pro del fomento de la actividad fisica, el deporte y la recreación. (Valor corresponde a $588,579,556 de Programa 01 y $655,561,541 de Programa 02)
</t>
  </si>
  <si>
    <t>Acciones concretas</t>
  </si>
  <si>
    <t>Indicadores</t>
  </si>
  <si>
    <t>Meta 2025</t>
  </si>
  <si>
    <t>Formula</t>
  </si>
  <si>
    <t>ACCIONES ADELANTADAS</t>
  </si>
  <si>
    <t>RECURSO PROGRAMADO</t>
  </si>
  <si>
    <t xml:space="preserve"> RECURSO EJECUTADO </t>
  </si>
  <si>
    <t>META PROGRAMADA</t>
  </si>
  <si>
    <t>META EJECUTADA</t>
  </si>
  <si>
    <t xml:space="preserve">Promover los espacios recreativos y deportivos donde se transforme el estereotipo de género y se potencialice el liderazgo deportivo de las mujeres. </t>
  </si>
  <si>
    <t>(# de eventos recreativos realizados/# total de eventos recreativos y deportivos propuestos)*100</t>
  </si>
  <si>
    <t>Indeportes</t>
  </si>
  <si>
    <t xml:space="preserve">ESTRATEGIA PROPUESTA </t>
  </si>
  <si>
    <t xml:space="preserve">NOMBRE DEL INDICADOR </t>
  </si>
  <si>
    <t xml:space="preserve">META ACUMULATIVA 2019 </t>
  </si>
  <si>
    <t>META 2024</t>
  </si>
  <si>
    <t>PARA AJUSTE</t>
  </si>
  <si>
    <t>JUSTIFICACIÓN DE AJUSTE</t>
  </si>
  <si>
    <t>PROPUESTA DE AJUSTE</t>
  </si>
  <si>
    <t>LÍNEA BASE</t>
  </si>
  <si>
    <t>No es competencia de la dependencia o entidad</t>
  </si>
  <si>
    <t>¿Por qué considera que no es su competencia?</t>
  </si>
  <si>
    <t>SEGUIMIENTO JULIO-DICIEMBRE 2020</t>
  </si>
  <si>
    <t>SEGUIMIENTO ENERO-MARZO</t>
  </si>
  <si>
    <t>SEGUIMIENTO  OCTUBRE DICIEMBRE 2021</t>
  </si>
  <si>
    <t xml:space="preserve">OBSERVACIONES  AL SEGUIMIENTO 2021 </t>
  </si>
  <si>
    <t>Seguimiento Julio - Septiembre 2022</t>
  </si>
  <si>
    <t>Seguimiento Octubre- Diciembre 2022</t>
  </si>
  <si>
    <t xml:space="preserve">Cantidad de Acciones ejecutadas  OCTUBRE DICIEMBRE </t>
  </si>
  <si>
    <t>Formación de personas con discapacidad como gestores deportivos</t>
  </si>
  <si>
    <t>Numero de Gestores Deportivos formados y vinculados a procesos deportivos en los 12 municipios</t>
  </si>
  <si>
    <t>Brindar asistencia  técnica, administrativa, jurídica, biomédica,   y/o metodológica a los procesos deportivos y/o  ligas  del departamento del Quindío.</t>
  </si>
  <si>
    <t>Servicio de asistencia técnica para la promoción del deporte</t>
  </si>
  <si>
    <t xml:space="preserve">Organismos deportivos asistidos </t>
  </si>
  <si>
    <t>Formación y preparación de deportistas. "Tú y yo campeones""</t>
  </si>
  <si>
    <t>1 -ACCION DE FORMACION QUAD RUGBY
Se realizo un taller de formacion  a estudientes de tecnologia del SENA y demas poblacion en referente al deporte de  quad rugby enfocados en perdonas con Discapacidad</t>
  </si>
  <si>
    <t>Se realizo un evento deportivo en la fundación abrazar del municipio de calarca con 69 personas entre ellas, deportistas de karate do y boccia.</t>
  </si>
  <si>
    <t>Para el tercer trimestre se vincularon entrenadores de tenis silla de ruedas, bowling paranacional, boccia, paranatacion, paratletismo</t>
  </si>
  <si>
    <t xml:space="preserve">En las acciones ejecutadas, no se evidencia en que consiste la formación brindada, relacionada en las actividades para las personas con discapacidad. </t>
  </si>
  <si>
    <t>Para el Primer Trimestre de 2022 se vincularon 3 personas con discapacidad como gestores   deportivos (gestor recreativo, gestor administrativo, gestor parabowling)</t>
  </si>
  <si>
    <t>Para el Segundo Trimestre de 2022 se dispuso de 3 personas con discapacidad como gestores   deportivos (gestor recreativo, gestor administrativo, gestor parabowling)</t>
  </si>
  <si>
    <t>El instituto en el tercer tirmestre contrato 8 entrenadores departamentales y 1 persona idonea en el seguimiento y metodologia del deporte adaptado, ellos efectuaron en el mes de agosto la capacitación en la orientación los procesos deportivos con personas con discapacidad, enfatizando en las capacidades motices y capacidades fisicas.</t>
  </si>
  <si>
    <t>3 gestores depotivos formados y vinculados a procesos deportivos en los 12 Municipios. Para el Cuarto Trimestre de 2022 se dispuso de 3 personas con discapacidad como gestores   deportivos (gestor recreativo -Adulto mayor, gestor administrativo-deporte asociado, gestor deportivo parabowling)</t>
  </si>
  <si>
    <t>Fortalecimiento de organizaciones deportivas y recreativas para personas con discapacidad</t>
  </si>
  <si>
    <t>Numero de Escuelas de Iniciación y Formación Deportiva para PCD creadas y mantenidas.</t>
  </si>
  <si>
    <t>2.5</t>
  </si>
  <si>
    <t>Brindar apoyo y/o seguimiento  a los procesos de formacion promoviendo y fortaleciendo hacia el deporte competitivo "escuelas deportivas" como herramienta de convivencia y paz en el departamento</t>
  </si>
  <si>
    <t>Municipios con Escuelas Deportivas</t>
  </si>
  <si>
    <t xml:space="preserve">Durante este trimestre se en cuentra en proceso de ligalizacion un convio con el Ministerios del deporte  para las Escuelas de Iniciación y Formación Deportiva para PCD </t>
  </si>
  <si>
    <t>En el segundo trimestre indeportes beneficio a 50 personas de 2 escuelas deportivas, patinaje y karate do.</t>
  </si>
  <si>
    <t>En el tercer trimestre del año Indeportes Quindio tiene una escuela deportiva en parakarate con 65 deportistas.Igualmente  se beneficio 348 jovenes entre mujesres y hombres mediante las escuelas deportivas de Baloncesto, 2 futbol de salon, Gimnasia, 2 Atletismo, Voleibol, Patinaje, levantamiento de pesas y Futbol  en los 10 municipios del departamento de 6ta categoria por el proyecto de escuelas deportivas para todos</t>
  </si>
  <si>
    <t xml:space="preserve">Sólo se evidencia una (1) escuela de formación deportiva incluyente, Indeportes tenia programado para el año 2021 dos (2) escuelas de formación en la  meta.  Cabe aclarar que no determinan el número de  personas atendidas con discapacidad,  del total informado.  </t>
  </si>
  <si>
    <t>En el periodo de enero a marzo de 2022, se fortalecieron  organizaciones deportivas para población con discapacidad tales como, liga de limitados visuales, liga de limitados cognitivos, asociación quindiana de dportes paralimpicos, liga de limitados auditivos y liga de tennis de campo -mesa y ciclismo. el apoyo se realiza con asesoría metodológica, técnica, biomedica, jurídico y administrtivo</t>
  </si>
  <si>
    <t>En el periodo de abril a junio de 2022, se fortalecieron  organizaciones deportivas para población con discapacidad tales como, liga de limitados visuales, liga de limitados cognitivos, asociación quindiana de deportes paralimpicos, liga de limitados auditivos y liga de tennis de campo -mesa y ciclismo. El apoyo se realiza con asesoría metodológica, técnica, biomedica, jurídico y administrtivo</t>
  </si>
  <si>
    <t>El insitituto departamental esta apoyando a la fundación ENLAZAR con un entrenador el cual hace procesos deinciacion deportiva en para arltetismo con mas de 30 deportistas en dicho proceso deportivo.</t>
  </si>
  <si>
    <t>5 organizaciones deportivas de formación con discapacidad mantenidas. En el periodo de octubre a diciembre de 2022, se fortalecieron  organizaciones deportivas para población con discapacidad tales como, liga de limitados visuales, liga de limitados cognitivos, Club Asorquin para Sordos,  y Club Tensirquin de tennis de campo en silla de ruedas , Club Inem José Celestino Mutis. El apoyo se realiza con asesoría metodológica, técnica, biomedica, jurídico y administrtivo</t>
  </si>
  <si>
    <t>Implementación de mecanismos de apoyo y estímulo a deportistas con discapacidad</t>
  </si>
  <si>
    <t>Total de deportistas PCD  con logros deportivos apoyados.</t>
  </si>
  <si>
    <t>Se han beneficiado 14 Deportistas  con apoyo economico en las siguientes disciplinas: para judo,para natacion ,para altetismo, para bowling, tenis silla de ruedas, y tenis de mesa</t>
  </si>
  <si>
    <t>Continuan con apoyo economico mensual los 14 deportistas destacados de las disciplinas de para judo,para natacion ,para altetismo, para bowling, tenis silla de ruedas, y tenis de mesa</t>
  </si>
  <si>
    <t xml:space="preserve">Indicador que se está cumpliendo. </t>
  </si>
  <si>
    <t>En el periodo de enero a marzo de 2022, se apoyó economicamente mediante resoluciones a deportistas con discapacidad para que participaran de eventos deportivos regnionales y nacionales, y  apoyos mensuales por su rendimiento deportivo</t>
  </si>
  <si>
    <t>En el periodo de abril a junio de 2022, se apoyó economicamente mediante resoluciones a deportistas con discapacidad para que participaran de eventos deportivos regnionales y nacionales, y  apoyos mensuales por su rendimiento deportivo. Tambien se apoyaron económicamente  de manera mensual a 14 deportistas de alto rendimiento con discapacidad, (el vaor corresponde al apoyo metodológico, a los apoyos para eventos y a las mensualidades)</t>
  </si>
  <si>
    <t>El instituto departamental le ha suministrado apoyoco economico a 13 deportistas en el tercer trimetre en deportes de discapacidad, los cuales cuentan con logros a nivel nacional y pertenecen al programa institucional denominado "deportista apoyado".</t>
  </si>
  <si>
    <t>Total de deportistas, personas con discapacidad  con logros deportivos apoyados: 121 deportistas en el 2022. de una meta de 165 para el año 2022. . En el periodo octubre a diciembre de 2022, se apoyó economicamente mediante resoluciones a  58 deportistas con discapacidad para que participaran de eventos federados nacionales e internacionales, y  11 deportistas con apoyos económicos mensuales por su rendimiento deportivo.  (el valor corresponde al apoyo metodológico, a los apoyos para eventos y a las mensualidades)</t>
  </si>
  <si>
    <t>Participación y fomento de la actividad en recreación, deporte de la población con discapacidad</t>
  </si>
  <si>
    <t>Numero de Juegos Intercolegiados apoyados para NNA con Discapacidad.</t>
  </si>
  <si>
    <t>Brindar apoyo y Acompañamiento al fomento y promocion del programa superate -intercolegiados en sus diferentes fases departamental y nacional.</t>
  </si>
  <si>
    <t>Municipios vinculados al programa Supérate-Intercolegiados</t>
  </si>
  <si>
    <t xml:space="preserve">Se encuentra en proceso la realizacion  del cronograma de la fase departamental y selección de videos a través del juzgamiento deportivo de las diferentes disciplinas para brindar a la comunidad educativa una alternativa de participación desde casa, en la que los niños, niñas, adolescentes y jóvenes en condicion de Discapacidad puedan participar , en compañía y apoyo de sus familias y cuidadores . La estrategia para este año se denomina «supérate con el saber en la familia» en la que estudiantes escolarizados de colegios oficiales y no oficiales de los grados de 2º hasta 11º </t>
  </si>
  <si>
    <t>Este programa aun no ha iniciado se espera que la fase departamental vigencia 2021 inicie en septiembre del presente año.</t>
  </si>
  <si>
    <t xml:space="preserve">Indicador que se está cumpliendo </t>
  </si>
  <si>
    <t>Indeportes Quindío, durante enero, febrero y marzo de 2022 se realizaron actividades de recreación, deporte y actividad fisica y estilos de vida saludable para la polbación en general, donde participaron personas con discapacidad. A la fecha no se han realizado juegos intercolegiados</t>
  </si>
  <si>
    <t>En Indeportes Quindío, durante abril, mayo y junio de 2022 se realizaron actividades de recreación, deporte y actividad fisica y estilos de vida saludable para la polbación en general, donde participaron personas con discapacidad. A la fecha no se han realizado juegos intercolegiados</t>
  </si>
  <si>
    <t>En Indeportes Quindío:  1 juegos Intercolegiados realizados y apoyados en 2022 para un total de 8 juegos en la vigencia de la presente PP de Discapacidad.  Los Juegos fueron liderados por el Ministerio de Deporte y apoyados por Indeprtes Quindío, en ellos participaron 3 estudiantes deportistas con discapacidad auditiva en paraatletismo</t>
  </si>
  <si>
    <t>Fortalecer las escuelas deportivas para PCD</t>
  </si>
  <si>
    <t>Tasa de participación en deporte paralimpico en Escuelas Deportivas del Departamento del Quindío</t>
  </si>
  <si>
    <t>Durante este trimestre se en cuentra en proceso de legalizacion un convenio con el Ministerios del deporte  para el Fortalecimiento de las escuelas deportivas para PCD</t>
  </si>
  <si>
    <t>En el tercer trimestre del año Indeportes Quindio tiene una escuela deportiva en parakarate con 65 deportistas.</t>
  </si>
  <si>
    <t>En el periodo deenero a marzo de 2022, el instituto apoyó (apoyo econimico mensual, apoyo economico para eventos y asistencia tecnica metodológica, adminsitrativa, juridica y biomédica) al deporte paralímpico a atletas así: 2 paranatación, 4 paratletismo, 4 tenis de campo silla de ruedas, 1 bowling, 3 judo visual y voleybol sentado</t>
  </si>
  <si>
    <t xml:space="preserve">Para fortalecer las escuelas deportivas  para población con discapacidad Indeportes Quindío realizó la contratación de 20 monitores para ejecutar  el trabajo , donde cada uno visitó los diferentes municipios para socializar el programa con los coordinadores de deporte y presidentes de juntas de acción comunal con el fin de determinar los sitios donde pueden hacer el trabajo, este se está realizando   en los municipios de Armenia, la Tebaida, Calarcá, corregimiento de Barcelona, Génova, Buenavista, Quimbaya, Montenegro, Filandia, Circasia y Salento,  en los deportes de baile deportivo , gimnasia, futbol, fútbol de salón, fútbol sala, baloncesto , voleibol, patinaje, y atletismo , con niños (as)  en edades de 6 a 12 años,  donde cumplen semanalmente con 9 horas de trabajo, distribuidas así 6 sesiones tres veces a la semana con una duración de 90 minutos  cada sesión , con un mínimo de 30 niños, los contratistas trabajan con implementación deportiva de Indeportes Quindío, por último se realizan festivales con los niños de la misma escuela </t>
  </si>
  <si>
    <t xml:space="preserve">No se ha identificado deportistas con discapacidad haciendo parte de escuelas deportivas en el Departamento. </t>
  </si>
  <si>
    <t>Ya se encuentra incluida en el objetivo anterior desarrollado</t>
  </si>
  <si>
    <t>Divulgar el nuevo enfoque de discapacidad y legislación con los funcionarios de deportes y en los comités municipales y departamentales deportivos.</t>
  </si>
  <si>
    <t>% de Funcionarios Deportivos formados en Enfoque de Discapacidad y Legislación Deportiva para PCD</t>
  </si>
  <si>
    <t>Se encuentra en proceso la   formacion de los funcionarios  en Enfoque de Discapacidad y Legislación Deportiva para PCD</t>
  </si>
  <si>
    <t xml:space="preserve">En el segundo trimestre del año 2021  se han beneficiado 87 deportistas de discapacidad en 7 deportes o disciplinas adaptadas con miras a la preparacion de los juegos deportivos  paranacionales 2023. </t>
  </si>
  <si>
    <t>Las actividades reportadas no son coherentes con el indicador. Puesto que lo proyectado es  capacitación a los Funcionarios en  lejislación Deportiva  e Indeportes se refiere a la formación deportiva, como disciplina.</t>
  </si>
  <si>
    <t>Se realizón socialización del equipo tecnico de Indeportes Quindío  de la nueva legislación deportiva para la discapacidad</t>
  </si>
  <si>
    <t>Se realizó socialización del equipo tecnico de Indeportes Quindío  de la nueva legislación deportiva para la discapacidad, para apoyar el proceso de la nueva relgamentación de inclusión, en donde las ligas de deportes convencionales acogen a los clubes no convencionales</t>
  </si>
  <si>
    <t>el instituto departamental del deporte no tiene funcionarios de planta caapcitados para orientar procesos de legislación con enfoque de discapacidad, sin embargo el metodologo que apoya al area tecnica se capacitó en el deporte de boccia llevado a cabo en la ciudad de cali en el mes de junio.</t>
  </si>
  <si>
    <t>De un total de 60 funcionarios que hacen parte de Indeportes, se han capacitado 15 funcionarios en temas atinentes a Discapacidad,   lo que representa un total de 20%.    Las tematicas abordadas en las capacitaciones para estos funcionarios en 2023 fueron: ……..</t>
  </si>
  <si>
    <t>SEGUIMIENTO ABRIL - JUNIO 2023</t>
  </si>
  <si>
    <t>1. Social</t>
  </si>
  <si>
    <t>SEGUIMIENTO ENERO - MARZO 2024</t>
  </si>
  <si>
    <t xml:space="preserve">Incremento </t>
  </si>
  <si>
    <t xml:space="preserve">Porcentaje (%) de redes sociales de seguridad implementadas. </t>
  </si>
  <si>
    <t xml:space="preserve">Implementar redes sociales de protección que promuevan la seguridad en el treinta (30%) de los barrios del departamento en articulación con las Juntas de Acción Comunal. </t>
  </si>
  <si>
    <t xml:space="preserve">1A2 Entornos protectores y pacíficos que propicien el desarrollo familiar y comunitario. </t>
  </si>
  <si>
    <t xml:space="preserve">1A Reconocimiento de la diversidad y pluralidad familiar. </t>
  </si>
  <si>
    <t>1. Reconocimiento y protección social.</t>
  </si>
  <si>
    <t>Descripción Acciones Ejecutadas</t>
  </si>
  <si>
    <t>SEGUIMIENTO OCTUBRE - DICIEMBRE 2024</t>
  </si>
  <si>
    <t>SEGUIMIENTO JULIO - SEPTIEMBRE 2024</t>
  </si>
  <si>
    <t>SEGUIMIENTO ABRIL - JUNIO 2024</t>
  </si>
  <si>
    <t>SEGUIMIENTO OCTUBRE - DICIEMBRE 2023</t>
  </si>
  <si>
    <t>SEGUIMIENTO JULIO - SEPTIEMBRE 2023</t>
  </si>
  <si>
    <t>SEGUIMIENTO ENERO - MARZO 2023</t>
  </si>
  <si>
    <t xml:space="preserve">Tipo de meta </t>
  </si>
  <si>
    <t>Programas</t>
  </si>
  <si>
    <t>Líneas</t>
  </si>
  <si>
    <t>Estrategia</t>
  </si>
  <si>
    <t>Eje</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</si>
  <si>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</si>
  <si>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OBJETIVOS ESPECÍFICOS:</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</si>
  <si>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</si>
  <si>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OBJETIVO GENERAL:</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</si>
  <si>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</si>
  <si>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MISIÓN:</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</si>
  <si>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</si>
  <si>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VISIÓN:</t>
  </si>
  <si>
    <t>MATRIZ ESTRATÉGICA DE LA POLÍTICA PÚBLICA PARA LAS FAMILIAS DEL DEPARTAMENTO DEL QUINDÍO 2019 - 2029</t>
  </si>
  <si>
    <r>
      <t xml:space="preserve">2789498585,67
</t>
    </r>
    <r>
      <rPr>
        <b/>
        <sz val="9"/>
        <color rgb="FF000000"/>
        <rFont val="Arial"/>
        <family val="2"/>
      </rPr>
      <t xml:space="preserve">NOTA: </t>
    </r>
    <r>
      <rPr>
        <sz val="9"/>
        <color theme="1"/>
        <rFont val="Arial"/>
        <family val="2"/>
      </rPr>
      <t>Durante la vigencia 2020 el Instituto Departamental de Deporte y Recreacion tuvo una inversion total de $2,789,498,586 en todos los diferentes programas que desarrollo el instituto con un enfoque inclusivo sin importar su raza genero u orientacion sexual</t>
    </r>
  </si>
  <si>
    <r>
      <t xml:space="preserve">En el tercer trimestre del año indeportes quindio se inscribio </t>
    </r>
    <r>
      <rPr>
        <b/>
        <sz val="11"/>
        <color indexed="8"/>
        <rFont val="Arial"/>
        <family val="2"/>
      </rPr>
      <t>2</t>
    </r>
    <r>
      <rPr>
        <sz val="11"/>
        <color theme="1"/>
        <rFont val="Arial"/>
        <family val="2"/>
      </rPr>
      <t xml:space="preserve"> niños con discapacidad en los municipios de</t>
    </r>
    <r>
      <rPr>
        <b/>
        <sz val="11"/>
        <color indexed="8"/>
        <rFont val="Arial"/>
        <family val="2"/>
      </rPr>
      <t xml:space="preserve"> Montenegro y Quimbaya</t>
    </r>
    <r>
      <rPr>
        <sz val="11"/>
        <color theme="1"/>
        <rFont val="Arial"/>
        <family val="2"/>
      </rPr>
      <t xml:space="preserve"> en el para atletismo, y en boccia participaron </t>
    </r>
    <r>
      <rPr>
        <b/>
        <sz val="11"/>
        <color indexed="8"/>
        <rFont val="Arial"/>
        <family val="2"/>
      </rPr>
      <t>3</t>
    </r>
    <r>
      <rPr>
        <sz val="11"/>
        <color theme="1"/>
        <rFont val="Arial"/>
        <family val="2"/>
      </rPr>
      <t xml:space="preserve"> niños y niñas en los municipios de M</t>
    </r>
    <r>
      <rPr>
        <b/>
        <sz val="11"/>
        <color indexed="8"/>
        <rFont val="Arial"/>
        <family val="2"/>
      </rPr>
      <t>ontenegro y Quimbaya</t>
    </r>
    <r>
      <rPr>
        <sz val="11"/>
        <color theme="1"/>
        <rFont val="Arial"/>
        <family val="2"/>
      </rPr>
      <t>. En recreacion se cuenta con tres monitores contratados en convenio con mindeporte los cuales realizan actividades recreativas a fundaciones y grupos priorizados en los municipios de calarca con 117 beneficiados, la tebaida 52 beneficiados, circasia 41 beneficiados  y filandia 55 beneficiados. Para un total de 265 beneficiados.</t>
    </r>
  </si>
  <si>
    <r>
      <t xml:space="preserve">En el tercer trimestre del año 2021  se han beneficiado </t>
    </r>
    <r>
      <rPr>
        <b/>
        <sz val="11"/>
        <color indexed="8"/>
        <rFont val="Arial"/>
        <family val="2"/>
      </rPr>
      <t>186</t>
    </r>
    <r>
      <rPr>
        <sz val="11"/>
        <color theme="1"/>
        <rFont val="Arial"/>
        <family val="2"/>
      </rPr>
      <t xml:space="preserve"> deportistas de discapacidad en </t>
    </r>
    <r>
      <rPr>
        <b/>
        <sz val="11"/>
        <color indexed="8"/>
        <rFont val="Arial"/>
        <family val="2"/>
      </rPr>
      <t xml:space="preserve">12 </t>
    </r>
    <r>
      <rPr>
        <sz val="11"/>
        <color theme="1"/>
        <rFont val="Arial"/>
        <family val="2"/>
      </rPr>
      <t xml:space="preserve">deportes o disciplinas adaptadas con miras a la preparacion de los juegos deportivos  paranacionales 2023. </t>
    </r>
  </si>
  <si>
    <t>POLÍTICA PÚBLICA PARA LA PROTECCIÓN, EL FORTALECIMIENTO Y DESARROLLO INTEGRAL DE LA FAMILIA QUINDIANA 2019 - 2029</t>
  </si>
  <si>
    <t>POLÍTICA PÚBLICA DE LA MUJER “MUJERES QUINDIANAS CONSTRUCTORAS FAMILIA, PAZ Y TERRITORIO” 2015-2025</t>
  </si>
  <si>
    <t>POLPOLÍTICA PÚBLICA PARA LAS COMUNIDADES NEGRAS, AFROCOLOMBIANAS, RAIZALES Y PALENQUERAS RESIDENTES EN EL QUINDÍO, 2020 – 2030</t>
  </si>
  <si>
    <t>POLÍTICA PÚBLICA DE PRIMERA INFANCIA, INFANCIA Y ADOLESCENCIA DEL DEPARTAMENTO DEL QUINDÍO 2014 - 2024</t>
  </si>
  <si>
    <t>DE ACUERDO CON LA META NO ES RESPONSABILIDAD DE INDEPORTES</t>
  </si>
  <si>
    <t>DURANTE EL TERCER TRIMESTRE DEL AÑO NO SE PROGRAMARON EVENTOS RECREATIVOS</t>
  </si>
  <si>
    <t>Seguimiento JULIO - SEPTIEMBRE 2024</t>
  </si>
  <si>
    <t>EN LO CORRIDO DEL AÑO 2024 SE HAN IMPLEMENTADO SERVICIO DE ASISTENCIA EN GRUPOS DE ADULTO MAYOR, ACTIVIDAD FÍSICA Y RECREACIÓN A TRAVÉS DE HABITOS Y ESTILOS DE VIDA SALUDABLE (HEVS) LOS CUÁLES SON ABIERTOS A TODA LA COMUNIDAD DE MANERA INCLUSIVA. DE MANERA GENERAL SE HA BRINDADO ATENCION A LOS DOCE MUNICIPIOS DEL DEPARTAMENTO</t>
  </si>
  <si>
    <t>1 Proyecto en ejecución denominado " FORTALECIMIENTO DE HÁBITOS Y ESTILOS DE VIDA SALUDABLES A TRAVÉS DE LA ACTIVIDAD FÍSICA, LA RECREACIÓN Y EL DEPORTE EN EL DEPARTAMENTO DEL QUINDÍO", brindando desarrollo familiar y comunitario en el Departamento. (META --&gt; Servicio de promoción de la actividad física, la recreación y el deporte)</t>
  </si>
  <si>
    <t>1 Proyecto en ejecución denominado "Fortalecimiento, hábitos y estilos de vida saludable como instrumento SALVAVIDAS en el departamento del Quindío", brindando desarrollo familiar y comunitario en el Departamento. (El valor corresponde a la ejecución del proyecto mencionado en la meta de Deporte social comunitario)</t>
  </si>
  <si>
    <t xml:space="preserve">Durante el periodo entre JULIO A SEPTIEMBRE se ha atendido la población joven en los diferentes programas de INDEPORTES QUINDIO. En deporte asociado durante este trimestre se atendieron 452 jovenes. En los otros servicios se esta realizando la caracterización de la población atendida durante este periodo. </t>
  </si>
  <si>
    <t xml:space="preserve">Total de deportistas de altos logros que se encuentran beneficiados por los programas de apoyo de las categoría deportivas. </t>
  </si>
  <si>
    <t xml:space="preserve">DURANTE LA VIGENCIA DEL AÑO 2024, HASTA EL MES DE SEPTIEMBRE, SE APOYO EN LAS FERIAS DE SERVICIOS AFRO REALIZADAS EN LOS MUNICIPIOS DE ARMENIA Y MONTENEGRO. </t>
  </si>
  <si>
    <t>DURANTE EL AÑO 2024, HASTA EL MES DE SEPTIEMBRE, SE REALIZO UNA JORNADA DE IDENTIFICACIÓN Y CAPTACIÓN DE TALENTOS CON LA COMUNIDAD NARP DEL MUNICIPIO DE LA TEBAIDA CON NNA EN DÓNDE HUBO 8 PARTICIPANTES</t>
  </si>
  <si>
    <t xml:space="preserve"> SE CUENTA CON ESTAS  ESCUELAS DE FORMACIÓN (DISCAPACIDAD): PARATLETISMO (TROYANOS Y TEMPUS) PARANATACION (TIBURONES) CLUB INEM CLUB BOCCIAS DEL QUINDÍO</t>
  </si>
  <si>
    <t>EN EL EL TERCER TRIMESTRE DEL 2024 NO SE HAN REALIZADO EVENTOS DE INTERCOLEGIADOS CON N.N.A. CON DISCAPACIDAD, EN ESTE MOMENTO SE ENCUENTRA REALIZANDO LOS PROCESOS DE INSCRIPCIONES PARA EMPEZAR LOS JUEGOS INTERCOLEGIADOS DEL 2024</t>
  </si>
  <si>
    <t xml:space="preserve">EN LO CORRIDO DEL TERCER TRIMESTRE DEL 2024, CONCERNIENTE A JULIO-SEPTIEMBRE; EN LAS ESCUELAS DEPORTIVAS HAN PARTICIPADO DOCIENTAS DIECINUEVE (219) PERSONAS CON DISCAPACIDAD. LOS CUALES SE DIVIDEN EN (9) GRUPOS, DISTRIBUIDOS EN 6 MUNICIPIO DEL DEPARTAMENTO DEL QUINDIO, QUE SON: CALARCÁ, CIRCASIA, CORDOBA, LA TEBAIDA, QUIMBAYA Y SALENTO. </t>
  </si>
  <si>
    <t>SE CUENTAN CON 4 GESTORES DEPORTIVOS (DIEGO CORTES, DIEGO CASTAÑO, SARA MILENA SERVANTES, FABIAN TENORIO MURILLO). LOS CUALES REALIZAN FUNCIONES ADMINISTRATIVAS, Y UNO DE ELLOS HACE TRABAJO DE CAMPO EN RECREACION.</t>
  </si>
  <si>
    <t xml:space="preserve">EN EL PERIODO COMPRENDIDO ENTRE JULIO-SEPTIEMBRE SE HA OTORGADO APOYO A UN TOTAL DE 14 DEPORTISTAS CON DISCAPACIDAD BAJO EL PROGRAMA DE DEPORTISTA APOYADO E INCENTIVOS PARA ASISTIR A EVENTOS DEPORTIVOS BAJO LA MODALIDAD DE RESOLUCIÓN LAS DISCIPLINAS QUE SE HAN APOYADO SON LAS SIGUIENTES: PARATLETISMO, PARANATACION, TENIS EN SILLA DE RUEDAS Y JUDO VISUAL, </t>
  </si>
  <si>
    <t xml:space="preserve">EN EL TERCER TRIMESTRE DEL 2024 NO SE HA REALIZADO ACCIONES EN ESTE ITEM. </t>
  </si>
  <si>
    <t xml:space="preserve">Durante el tercer trimestre entre JULIO-SEPTIEMBRE de 2024, un total de 12 deportistas jovenes han participado en eventos internacionales y de ciclo olimpico. </t>
  </si>
  <si>
    <t xml:space="preserve">Durante el tercer trimestre entre JULIO-SEPTIEMBRE DE 2024, un total de 255 deportistas jovenes han participado en juegos nacionales, en representacion del departamento del QUINDIO. </t>
  </si>
  <si>
    <t>Durante el tercer trimestre entre JULIO-SEPTIEMBRE de 2024, 29 deportistas de altos logros se encuentran beneficiados por los diferentes programas de apoyo de las categorias deportivas.</t>
  </si>
  <si>
    <t xml:space="preserve">POLÍTICA PÚBLICA DE JUVENTUD DEPARTAMENTAL DEL QUINDÍO “MÁS (+) HUMANO (+) MÁS INNOVADORES DESDE LA ZONA Q. 2014-2024. JULIO-SEPTIEMBRE 2024.  </t>
  </si>
  <si>
    <t>ENTRE EL PERIODO DE ENERO A SEPTIEMBRE DEL 2024 SE HAN APOYADO A 10 DEPORTISTAS JOVENES NO CONVENCIONALES .</t>
  </si>
  <si>
    <t>ENTRE ENERO Y SEPTIEMBRE DEL 2024, 155 ADULTOS JOVENES DEDICAN MÁS DE 150 DE ACTIVIDAD FÍSICA DE INTENSIDAD VIGOROSA O MODERADA CADA SEMANA.</t>
  </si>
  <si>
    <t>ENTRE ENERO Y SEPTIEMBRE DEL 2024, 196 JOVENES MENORES DE EDAD INVIRTIERON AL MENOS 60 MINUTOS DIARIOS A ACTIVIDADES FÍSICAS DE INTENSIDAD MODERADA O VIGOROSA.</t>
  </si>
  <si>
    <r>
      <t>EN LO QUE VA CORRIDO DEL AÑO HASTA EL MES DE SEPTIEMBRE, SE ADELANTO LA CREACIÓN Y EJECUCIÓN DE CINCUENTA Y SEIS (</t>
    </r>
    <r>
      <rPr>
        <sz val="12"/>
        <rFont val="Arial"/>
        <family val="2"/>
      </rPr>
      <t>56)</t>
    </r>
    <r>
      <rPr>
        <sz val="12"/>
        <color theme="1"/>
        <rFont val="Arial"/>
        <family val="2"/>
      </rPr>
      <t xml:space="preserve"> ESCUELAS DEPORTIVAS EN LOS DOCE (12) MUNICIPIOS DEL DEPARTAMENTO DEL QUINDÍO EN TRECE (13) DISCIPLINAS DEPORTIVAS. LAS CUALES SON LAS SIGUIENTES: ATLETISMO, NATACIÓN, AJEDREZ, FÚTBOL, FÚTBOL DE SALÓN, BALONMANO, PORRISMO, VOLEIBOL, BALONCESTO, HAPKIDO, FÚTBOL SALA, LEVANTAMIENTO DE PESAS Y BAILE DEPORTIVO. ADEMÁS SE REALIZO TRASLADO DE PRESUPUESTO DEL CIGARRILLO A LOS DOCE MUNICIPIOS PARA QUE LA EJECUTEN EN DEPORTE DE ACUERDO A LA LEY 1289 DEL 2009</t>
    </r>
  </si>
  <si>
    <t>EN LO QUE VA CORRIDO DEL AÑO HASTA EL MES DE SEPTIEMBRE DE 2024, EN INTERCOLEGIADOS SE ADELANTO LA FASE FINAL NACIONAL DEL 2023, CON SEDE EN VALLEDUPAR Y EN BOGOTÁ DEL 24 DE MAYO AL 10 DE JUNIO EN DÓNDE PARTICIPAMOS EN LOS DEPORTES DE: BADMINTON, TENIS DE MESA, AJEDREZ, ATLETISMO, PATINAJE, NATACIÓN Y BALONCESTO PREJUVENIL MASCULINO, DONDE SE OBTUVIERON DOS (2) MEDALLAS DE ORO, TRES (3) DE PLATA Y CINCO (5) DE BRONCE. EN TOTAL PARTICIPARON 59 DEPORTISTAS
LAS MEDALLAS DE ORO FUERON EN EL DEPORTE DE NATACIÓN
LAS MEDALLAS DE PLATA EN NATACIÓN
MEDALLAS DE BRONCE: (3) EN NATACIÓN, (1) PATINAJE, Y (1) BADMINTON
EL MINISTERIO DEL DEPORTE ASUMIO LOS GASTOS DE DESPLZAMIENTO, ALIMENTACION Y ALOJAMIENTO DE LOS DEPORTISTAS Y OFICIALES DE LA DELGACION.</t>
  </si>
  <si>
    <t>EN LO CORRIDO DEL AÑO HASTA EL MES DE SEPTIEMBRE 2024, SE ADELANTO EL APOYO DE 31 LIGAS CONVENCIONALES CON CONTRATACIÓN DE ENTRENADORES, RESOLUCIONES DE APOYO A DEPORTISTAS APOYADOS Y PARTICIPACIÓN DE EVENTOS Y/O CONVENIOS. LAS LIGAS SON LAS SIGUIENTES: AJEDREZ, ATLETISMO, BADMINTON, BAILE DEPORTIVO, BALONMANO, BOXEO, BOWLING, CILCISMO EN SUS TRES MODALIDADES (MTB, RUTA Y BMX), ESCALADA DEPORTIVA, FÚTBOL, FÚTBOL DE SALON, GIMNASIA (ARTISTICA, RITMICA Y PARKOUR), HAPKIDO, JUDO,KARATE, LEVANTAMIENTO DE PESAS, NATACIÓN (WATERPOLO, CARRERAS), PATINAJE(CARRERAS, SAKETEBOARDING), SQUASH, TAEKWONDO, TENIS, TENIS DE MESA, TRIATLON, LUCHA, VOLEIBOL, SAVATE, MUAYTHAI, BALONCESTO, PORRISMO, MOTOCICLISMO, DISCO VOLADOR Y ACTIVIDADES SUBACUATICAS</t>
  </si>
  <si>
    <t>EN LO CORRIDO DEL AÑOS HASTA EL MES DE SEPTIEMBRE DE 2024, SE HAN APOYADO 7 DISCIPLINAS NO CONVENCIONALES CON ENTRENADOR, RESOLUCIÓN DE DEPORTISTA APOYADO O RESOLUCIONES DE APOYO A EVENTOS, ESTAS DISCIPLINAS SON LAS SIGUIENTES: PARATLETISMO, PARANATACIÓN, FÚTBOL 5 Y TENIS EN SILLA DE RUEDAS, LIGA DE LIMITADOS VISUALES, LIGA DE LIMITADOS COGNITIVOS, VOLEIBOL SENTADO</t>
  </si>
  <si>
    <t>EN LO CORRIDO DEL AÑO HASTA EL MES DE SEPTIEMBRE DE 2024, SE REALIZO LA CONTRATACIÓN DE MONITORES PARA SEGUIR CON EL SERVICIO DE RECREACIÓN EN INFANCIA Y PRIMERA INFANCIA, ADEMÁS DE CAMPAENTOS JUVENILES, EN TOTAL SE HAN ATNEDIDO DURANTE EL TRIMESTRE A 968 NIÑOS, NIÑAS, ADOLESCENTES Y JOVENES DISTRIBUIDOS EN TREINTA Y NUEVE (39) GRUPOS.</t>
  </si>
  <si>
    <t>POLÍTICA PÚBLICA DE DIVERSIDAD SEXUAL E IDENTIDAD DE GÉNERO, 2019 – 2029.</t>
  </si>
  <si>
    <t>POLÍTICA PÚBLICA DE DISCAPACIDAD DEL DEPARTAMENTO DEL QUINDÍO “CAPACIDAD SIN LÍMITES” 2014-2024.</t>
  </si>
  <si>
    <t>EN LO CORRIDO DEL AÑO HASTA EL MES DE SEPTIEMBRE DE 2024, NO SE HAN PROGRAMADO ACTIVIDADES EN ESTA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</si>
</sst>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8" formatCode="&quot;$&quot;\ #,##0.00;[Red]\-&quot;$&quot;\ #,##0.00"/>
    <numFmt numFmtId="44" formatCode="_-&quot;$&quot;\ * #,##0.00_-;\-&quot;$&quot;\ * #,##0.00_-;_-&quot;$&quot;\ * &quot;-&quot;??_-;_-@_-"/>
    <numFmt numFmtId="43" formatCode="_-* #,##0.00_-;\-* #,##0.00_-;_-* &quot;-&quot;??_-;_-@_-"/>
    <numFmt numFmtId="164" formatCode="_(&quot;$&quot;\ * #,##0.00_);_(&quot;$&quot;\ * \(#,##0.00\);_(&quot;$&quot;\ * &quot;-&quot;??_);_(@_)"/>
    <numFmt numFmtId="165" formatCode="&quot;$&quot;\ #,##0"/>
    <numFmt numFmtId="166" formatCode="_(&quot;$&quot;\ * #,##0_);_(&quot;$&quot;\ * \(#,##0\);_(&quot;$&quot;\ * &quot;-&quot;??_);_(@_)"/>
    <numFmt numFmtId="167" formatCode="[$$-240A]\ #,##0.00"/>
    <numFmt numFmtId="168" formatCode="0.0%"/>
    <numFmt numFmtId="169" formatCode="&quot;$&quot;\ #,##0.00"/>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Calibri"/>
      <family val="2"/>
      <scheme val="minor"/>
    </font>
    <font>
      <sz val="12"/>
      <color theme="1"/>
      <name val="Arial"/>
      <family val="2"/>
    </font>
    <font>
      <sz val="11"/>
      <color theme="1"/>
      <name val="Arial"/>
      <family val="2"/>
    </font>
    <font>
      <sz val="11"/>
      <name val="Arial"/>
      <family val="2"/>
    </font>
    <font>
      <sz val="14"/>
      <color theme="1"/>
      <name val="Calibri"/>
      <family val="2"/>
      <scheme val="minor"/>
    </font>
    <font>
      <sz val="11"/>
      <color rgb="FF3F3F76"/>
      <name val="Calibri"/>
      <family val="2"/>
      <scheme val="minor"/>
    </font>
    <font>
      <b/>
      <sz val="11"/>
      <color theme="1"/>
      <name val="Arial"/>
      <family val="2"/>
    </font>
    <font>
      <b/>
      <sz val="11"/>
      <name val="Arial"/>
      <family val="2"/>
    </font>
    <font>
      <sz val="11"/>
      <color rgb="FF00B050"/>
      <name val="Arial"/>
      <family val="2"/>
    </font>
    <font>
      <sz val="14"/>
      <color theme="1"/>
      <name val="Arial"/>
      <family val="2"/>
    </font>
    <font>
      <b/>
      <sz val="14"/>
      <color theme="0"/>
      <name val="Arial"/>
      <family val="2"/>
    </font>
    <font>
      <b/>
      <sz val="14"/>
      <color theme="1"/>
      <name val="Arial"/>
      <family val="2"/>
    </font>
    <font>
      <sz val="9"/>
      <name val="Arial"/>
      <family val="2"/>
    </font>
    <font>
      <b/>
      <sz val="8"/>
      <color theme="1"/>
      <name val="Arial"/>
      <family val="2"/>
    </font>
    <font>
      <sz val="9"/>
      <color theme="1"/>
      <name val="Arial"/>
      <family val="2"/>
    </font>
    <font>
      <b/>
      <sz val="9"/>
      <color rgb="FF000000"/>
      <name val="Arial"/>
      <family val="2"/>
    </font>
    <font>
      <sz val="8"/>
      <name val="Arial"/>
      <family val="2"/>
    </font>
    <font>
      <sz val="8"/>
      <color theme="1"/>
      <name val="Arial"/>
      <family val="2"/>
    </font>
    <font>
      <sz val="11"/>
      <color rgb="FFFF0000"/>
      <name val="Arial"/>
      <family val="2"/>
    </font>
    <font>
      <b/>
      <sz val="11"/>
      <color indexed="8"/>
      <name val="Arial"/>
      <family val="2"/>
    </font>
    <font>
      <b/>
      <sz val="12"/>
      <color theme="1"/>
      <name val="Arial"/>
      <family val="2"/>
    </font>
    <font>
      <b/>
      <sz val="16"/>
      <color theme="1"/>
      <name val="Arial"/>
      <family val="2"/>
    </font>
    <font>
      <sz val="12"/>
      <name val="Arial"/>
      <family val="2"/>
    </font>
    <font>
      <sz val="12"/>
      <color rgb="FF000000"/>
      <name val="Arial"/>
      <family val="2"/>
    </font>
    <font>
      <b/>
      <sz val="12"/>
      <name val="Arial"/>
      <family val="2"/>
    </font>
    <font>
      <sz val="14"/>
      <name val="Arial"/>
      <family val="2"/>
    </font>
  </fonts>
  <fills count="28">
    <fill>
      <patternFill patternType="none"/>
    </fill>
    <fill>
      <patternFill patternType="gray125"/>
    </fill>
    <fill>
      <patternFill patternType="solid">
        <fgColor rgb="FF522B57"/>
        <bgColor indexed="64"/>
      </patternFill>
    </fill>
    <fill>
      <patternFill patternType="solid">
        <fgColor rgb="FFFF66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CC99"/>
      </patternFill>
    </fill>
    <fill>
      <patternFill patternType="solid">
        <fgColor rgb="FFA8D08D"/>
        <bgColor rgb="FFA8D08D"/>
      </patternFill>
    </fill>
    <fill>
      <patternFill patternType="solid">
        <fgColor rgb="FFFFC000"/>
        <bgColor rgb="FFFFC000"/>
      </patternFill>
    </fill>
    <fill>
      <patternFill patternType="solid">
        <fgColor rgb="FFC5E0B3"/>
        <bgColor rgb="FFC5E0B3"/>
      </patternFill>
    </fill>
    <fill>
      <patternFill patternType="solid">
        <fgColor rgb="FF548135"/>
        <bgColor rgb="FF548135"/>
      </patternFill>
    </fill>
    <fill>
      <patternFill patternType="solid">
        <fgColor theme="0"/>
        <bgColor theme="0"/>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rgb="FF7030A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39997558519241921"/>
        <bgColor rgb="FFE2EFD9"/>
      </patternFill>
    </fill>
    <fill>
      <patternFill patternType="solid">
        <fgColor theme="8" tint="0.59999389629810485"/>
        <bgColor rgb="FFA8D08D"/>
      </patternFill>
    </fill>
    <fill>
      <patternFill patternType="solid">
        <fgColor theme="8" tint="0.59999389629810485"/>
        <bgColor rgb="FF93C47D"/>
      </patternFill>
    </fill>
    <fill>
      <patternFill patternType="solid">
        <fgColor theme="8" tint="0.79998168889431442"/>
        <bgColor indexed="64"/>
      </patternFill>
    </fill>
    <fill>
      <patternFill patternType="solid">
        <fgColor theme="8" tint="0.39997558519241921"/>
        <bgColor rgb="FFFF6600"/>
      </patternFill>
    </fill>
    <fill>
      <patternFill patternType="solid">
        <fgColor theme="8" tint="0.59999389629810485"/>
        <bgColor rgb="FF00FF00"/>
      </patternFill>
    </fill>
    <fill>
      <patternFill patternType="solid">
        <fgColor rgb="FF92D05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ECECEC"/>
      </left>
      <right style="medium">
        <color rgb="FFECECEC"/>
      </right>
      <top style="medium">
        <color rgb="FFECECEC"/>
      </top>
      <bottom style="medium">
        <color rgb="FFECECEC"/>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rgb="FF7F7F7F"/>
      </left>
      <right style="thin">
        <color rgb="FF7F7F7F"/>
      </right>
      <top style="thin">
        <color rgb="FF7F7F7F"/>
      </top>
      <bottom style="thin">
        <color rgb="FF7F7F7F"/>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6">
    <xf numFmtId="0" fontId="0" fillId="0" borderId="0"/>
    <xf numFmtId="0" fontId="2" fillId="2" borderId="12">
      <alignment horizontal="center" vertical="center" wrapText="1"/>
    </xf>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9" fillId="8" borderId="23" applyNumberFormat="0" applyAlignment="0" applyProtection="0"/>
  </cellStyleXfs>
  <cellXfs count="325">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0" fontId="3" fillId="3" borderId="2" xfId="0" applyFont="1" applyFill="1" applyBorder="1" applyAlignment="1">
      <alignment horizontal="center" vertical="center"/>
    </xf>
    <xf numFmtId="0" fontId="0" fillId="4" borderId="0" xfId="0" applyFill="1" applyAlignment="1">
      <alignment horizontal="center" vertical="center"/>
    </xf>
    <xf numFmtId="0" fontId="0" fillId="4" borderId="0" xfId="0" applyFill="1"/>
    <xf numFmtId="0" fontId="4" fillId="0" borderId="1"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8" fillId="0" borderId="0" xfId="0" applyFont="1" applyAlignment="1">
      <alignment horizontal="center" vertical="center"/>
    </xf>
    <xf numFmtId="0" fontId="10" fillId="7" borderId="3" xfId="0" applyFont="1" applyFill="1" applyBorder="1" applyAlignment="1">
      <alignment horizontal="center" vertical="center" wrapText="1"/>
    </xf>
    <xf numFmtId="166" fontId="12" fillId="0" borderId="1" xfId="2" applyNumberFormat="1" applyFont="1" applyFill="1" applyBorder="1" applyAlignment="1">
      <alignment horizontal="center" vertical="center" wrapText="1"/>
    </xf>
    <xf numFmtId="166" fontId="6" fillId="0" borderId="1" xfId="2" applyNumberFormat="1" applyFont="1" applyFill="1" applyBorder="1" applyAlignment="1">
      <alignment horizontal="center" vertical="center" wrapText="1"/>
    </xf>
    <xf numFmtId="9" fontId="0" fillId="4" borderId="0" xfId="0" applyNumberFormat="1" applyFill="1" applyAlignment="1">
      <alignment horizontal="center" vertical="center" wrapText="1"/>
    </xf>
    <xf numFmtId="0" fontId="0" fillId="4" borderId="0" xfId="0" applyFill="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5" fillId="0" borderId="0" xfId="0" applyFont="1" applyAlignment="1">
      <alignment horizontal="left" vertical="center" wrapTex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2" fontId="13" fillId="15" borderId="1" xfId="4" applyNumberFormat="1" applyFont="1" applyFill="1" applyBorder="1" applyAlignment="1">
      <alignment horizontal="center" vertical="center" wrapText="1"/>
    </xf>
    <xf numFmtId="167" fontId="13" fillId="0" borderId="1" xfId="0" applyNumberFormat="1" applyFont="1" applyBorder="1" applyAlignment="1">
      <alignment horizontal="left" vertical="center" wrapText="1"/>
    </xf>
    <xf numFmtId="1" fontId="13" fillId="0" borderId="1" xfId="4" applyNumberFormat="1" applyFont="1" applyBorder="1" applyAlignment="1">
      <alignment horizontal="center" vertical="center" wrapText="1"/>
    </xf>
    <xf numFmtId="168" fontId="13" fillId="0" borderId="1" xfId="4" applyNumberFormat="1" applyFont="1" applyBorder="1" applyAlignment="1">
      <alignment horizontal="center" vertical="center" wrapText="1"/>
    </xf>
    <xf numFmtId="0" fontId="13" fillId="0" borderId="1" xfId="0" applyFont="1" applyBorder="1" applyAlignment="1">
      <alignment horizontal="center" vertical="center" wrapText="1"/>
    </xf>
    <xf numFmtId="2" fontId="13" fillId="4" borderId="1" xfId="0" applyNumberFormat="1" applyFont="1" applyFill="1" applyBorder="1" applyAlignment="1">
      <alignment horizontal="center" vertical="center" wrapText="1"/>
    </xf>
    <xf numFmtId="0" fontId="13" fillId="0" borderId="1" xfId="0" applyFont="1" applyBorder="1" applyAlignment="1">
      <alignment horizontal="justify" vertical="center" wrapText="1"/>
    </xf>
    <xf numFmtId="0" fontId="14" fillId="16" borderId="1" xfId="0" applyFont="1" applyFill="1" applyBorder="1" applyAlignment="1">
      <alignment horizontal="center" vertical="center" wrapText="1"/>
    </xf>
    <xf numFmtId="167" fontId="14" fillId="16" borderId="1" xfId="0" applyNumberFormat="1" applyFont="1" applyFill="1" applyBorder="1" applyAlignment="1">
      <alignment horizontal="center" vertical="center" wrapText="1"/>
    </xf>
    <xf numFmtId="9" fontId="14" fillId="16" borderId="1" xfId="4"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8" borderId="1" xfId="0" applyFont="1" applyFill="1" applyBorder="1" applyAlignment="1">
      <alignment horizontal="center" vertical="center" wrapText="1"/>
    </xf>
    <xf numFmtId="0" fontId="5" fillId="4" borderId="0" xfId="0" applyFont="1" applyFill="1" applyAlignment="1">
      <alignment horizontal="left" vertical="center" wrapText="1"/>
    </xf>
    <xf numFmtId="0" fontId="13" fillId="0" borderId="0" xfId="0" applyFont="1" applyAlignment="1">
      <alignment horizontal="justify" vertical="center" wrapText="1"/>
    </xf>
    <xf numFmtId="0" fontId="15" fillId="4" borderId="0" xfId="0" applyFont="1" applyFill="1" applyAlignment="1">
      <alignment horizontal="center" vertical="center" wrapText="1"/>
    </xf>
    <xf numFmtId="0" fontId="10" fillId="20"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18" fillId="0" borderId="0" xfId="0" applyFont="1"/>
    <xf numFmtId="0" fontId="18" fillId="0" borderId="45" xfId="0" applyFont="1" applyBorder="1" applyAlignment="1">
      <alignment horizontal="left" vertical="center" wrapText="1"/>
    </xf>
    <xf numFmtId="0" fontId="18" fillId="12" borderId="45" xfId="0" applyFont="1" applyFill="1" applyBorder="1" applyAlignment="1">
      <alignment horizontal="left" vertical="center" wrapText="1"/>
    </xf>
    <xf numFmtId="0" fontId="18" fillId="0" borderId="45" xfId="0" applyFont="1" applyBorder="1" applyAlignment="1">
      <alignment horizontal="center" vertical="center" wrapText="1"/>
    </xf>
    <xf numFmtId="0" fontId="18" fillId="0" borderId="45" xfId="0" applyFont="1" applyBorder="1" applyAlignment="1">
      <alignment horizontal="center" vertical="center"/>
    </xf>
    <xf numFmtId="3" fontId="18" fillId="0" borderId="45" xfId="0" applyNumberFormat="1" applyFont="1" applyBorder="1" applyAlignment="1">
      <alignment horizontal="left" vertical="center" wrapText="1"/>
    </xf>
    <xf numFmtId="3" fontId="18" fillId="0" borderId="45" xfId="0" applyNumberFormat="1" applyFont="1" applyBorder="1" applyAlignment="1">
      <alignment vertical="center"/>
    </xf>
    <xf numFmtId="0" fontId="18" fillId="0" borderId="45" xfId="0" applyFont="1" applyBorder="1" applyAlignment="1">
      <alignment vertical="center" wrapText="1"/>
    </xf>
    <xf numFmtId="6" fontId="18" fillId="0" borderId="45" xfId="0" applyNumberFormat="1" applyFont="1" applyBorder="1" applyAlignment="1">
      <alignment horizontal="center" vertical="center"/>
    </xf>
    <xf numFmtId="0" fontId="18" fillId="13" borderId="45" xfId="0" applyFont="1" applyFill="1" applyBorder="1" applyAlignment="1">
      <alignment vertical="center" wrapText="1"/>
    </xf>
    <xf numFmtId="6" fontId="18" fillId="13" borderId="45" xfId="0" applyNumberFormat="1" applyFont="1" applyFill="1" applyBorder="1" applyAlignment="1">
      <alignment horizontal="center" vertical="center"/>
    </xf>
    <xf numFmtId="0" fontId="18" fillId="0" borderId="45" xfId="0" applyFont="1" applyBorder="1" applyAlignment="1">
      <alignment wrapText="1"/>
    </xf>
    <xf numFmtId="0" fontId="18" fillId="0" borderId="45" xfId="0" applyFont="1" applyBorder="1"/>
    <xf numFmtId="0" fontId="18" fillId="0" borderId="45" xfId="0" applyFont="1" applyBorder="1" applyAlignment="1">
      <alignment vertical="center"/>
    </xf>
    <xf numFmtId="164" fontId="18" fillId="0" borderId="45" xfId="2" applyFont="1" applyBorder="1" applyAlignment="1">
      <alignment vertical="center"/>
    </xf>
    <xf numFmtId="0" fontId="21" fillId="0" borderId="0" xfId="0" applyFont="1"/>
    <xf numFmtId="0" fontId="17" fillId="25" borderId="44" xfId="0" applyFont="1" applyFill="1" applyBorder="1" applyAlignment="1">
      <alignment horizontal="center" vertical="center" wrapText="1"/>
    </xf>
    <xf numFmtId="0" fontId="17" fillId="25" borderId="29" xfId="0" applyFont="1" applyFill="1" applyBorder="1" applyAlignment="1">
      <alignment horizontal="center" vertical="center" wrapText="1"/>
    </xf>
    <xf numFmtId="0" fontId="17" fillId="25" borderId="29" xfId="0" applyFont="1" applyFill="1" applyBorder="1" applyAlignment="1">
      <alignment horizontal="center" vertical="center"/>
    </xf>
    <xf numFmtId="0" fontId="17" fillId="25" borderId="30" xfId="0" applyFont="1" applyFill="1" applyBorder="1" applyAlignment="1">
      <alignment horizontal="center" vertical="center"/>
    </xf>
    <xf numFmtId="0" fontId="17" fillId="9" borderId="45" xfId="0" applyFont="1" applyFill="1" applyBorder="1" applyAlignment="1">
      <alignment horizontal="center" vertical="center" wrapText="1"/>
    </xf>
    <xf numFmtId="0" fontId="17" fillId="11" borderId="45" xfId="0" applyFont="1" applyFill="1" applyBorder="1" applyAlignment="1">
      <alignment horizontal="center" vertical="center" wrapText="1"/>
    </xf>
    <xf numFmtId="0" fontId="17" fillId="26" borderId="45" xfId="0" applyFont="1" applyFill="1" applyBorder="1" applyAlignment="1">
      <alignment horizontal="center" vertical="center" wrapText="1"/>
    </xf>
    <xf numFmtId="0" fontId="18" fillId="0" borderId="45" xfId="0" applyFont="1" applyBorder="1" applyAlignment="1">
      <alignment horizontal="justify" vertical="center" wrapText="1"/>
    </xf>
    <xf numFmtId="0" fontId="18" fillId="0" borderId="45" xfId="0" applyFont="1" applyBorder="1" applyAlignment="1">
      <alignment horizontal="justify" vertical="center"/>
    </xf>
    <xf numFmtId="0" fontId="10" fillId="19" borderId="3" xfId="0" applyFont="1" applyFill="1" applyBorder="1" applyAlignment="1">
      <alignment horizontal="center" vertical="center" wrapText="1"/>
    </xf>
    <xf numFmtId="0" fontId="10" fillId="19" borderId="3" xfId="0" applyFont="1" applyFill="1" applyBorder="1" applyAlignment="1">
      <alignment horizontal="center" vertical="center"/>
    </xf>
    <xf numFmtId="0" fontId="10" fillId="19" borderId="2" xfId="0" applyFont="1" applyFill="1" applyBorder="1" applyAlignment="1">
      <alignment horizontal="center" vertical="center"/>
    </xf>
    <xf numFmtId="0" fontId="10" fillId="7"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 fontId="7"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xf>
    <xf numFmtId="6" fontId="6" fillId="0" borderId="1" xfId="0" applyNumberFormat="1" applyFont="1" applyBorder="1" applyAlignment="1">
      <alignment horizontal="center" vertical="center"/>
    </xf>
    <xf numFmtId="6" fontId="7" fillId="0" borderId="1" xfId="0" applyNumberFormat="1" applyFont="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65" fontId="12" fillId="0" borderId="1" xfId="0" applyNumberFormat="1" applyFont="1" applyBorder="1" applyAlignment="1">
      <alignment horizontal="right" vertical="center" wrapText="1"/>
    </xf>
    <xf numFmtId="8" fontId="6" fillId="0" borderId="1" xfId="0" applyNumberFormat="1" applyFont="1" applyBorder="1" applyAlignment="1">
      <alignment vertical="center" wrapText="1"/>
    </xf>
    <xf numFmtId="0" fontId="6" fillId="14" borderId="1" xfId="0" applyFont="1" applyFill="1" applyBorder="1" applyAlignment="1">
      <alignment horizontal="center" vertical="center" wrapText="1"/>
    </xf>
    <xf numFmtId="165" fontId="6" fillId="0" borderId="1" xfId="0" applyNumberFormat="1" applyFont="1" applyBorder="1" applyAlignment="1">
      <alignment horizontal="right" vertical="center" wrapText="1"/>
    </xf>
    <xf numFmtId="1" fontId="6" fillId="0" borderId="1" xfId="0" applyNumberFormat="1" applyFont="1" applyBorder="1" applyAlignment="1">
      <alignment horizontal="center" vertical="center" wrapText="1"/>
    </xf>
    <xf numFmtId="0" fontId="7" fillId="0" borderId="1" xfId="3" applyNumberFormat="1" applyFont="1" applyFill="1" applyBorder="1" applyAlignment="1">
      <alignment horizontal="center" vertical="center" wrapText="1"/>
    </xf>
    <xf numFmtId="3" fontId="6" fillId="0" borderId="1" xfId="3" applyNumberFormat="1" applyFont="1" applyFill="1" applyBorder="1" applyAlignment="1">
      <alignment horizontal="center" vertical="center"/>
    </xf>
    <xf numFmtId="3" fontId="6" fillId="0" borderId="1" xfId="0" applyNumberFormat="1" applyFont="1" applyBorder="1" applyAlignment="1">
      <alignment horizontal="center" vertical="center" wrapText="1"/>
    </xf>
    <xf numFmtId="6" fontId="6" fillId="0" borderId="1" xfId="0" applyNumberFormat="1" applyFont="1" applyBorder="1" applyAlignment="1">
      <alignment horizontal="center" vertical="center" wrapText="1"/>
    </xf>
    <xf numFmtId="9" fontId="6" fillId="4" borderId="1" xfId="0" applyNumberFormat="1" applyFont="1" applyFill="1" applyBorder="1" applyAlignment="1">
      <alignment horizontal="center" vertical="center" wrapText="1"/>
    </xf>
    <xf numFmtId="9" fontId="12" fillId="4" borderId="1" xfId="0" applyNumberFormat="1" applyFont="1" applyFill="1" applyBorder="1" applyAlignment="1">
      <alignment horizontal="center" vertical="center" wrapText="1"/>
    </xf>
    <xf numFmtId="6" fontId="6" fillId="4" borderId="1" xfId="0" applyNumberFormat="1" applyFont="1" applyFill="1" applyBorder="1" applyAlignment="1">
      <alignment horizontal="center" vertical="center" wrapText="1"/>
    </xf>
    <xf numFmtId="0" fontId="6" fillId="0" borderId="11" xfId="0" applyFont="1" applyBorder="1" applyAlignment="1">
      <alignment horizontal="center" vertical="center"/>
    </xf>
    <xf numFmtId="0" fontId="22" fillId="0" borderId="11" xfId="0" applyFont="1" applyBorder="1" applyAlignment="1">
      <alignment horizontal="center" vertical="center" wrapText="1"/>
    </xf>
    <xf numFmtId="0" fontId="22" fillId="0" borderId="1" xfId="0" applyFont="1" applyBorder="1" applyAlignment="1">
      <alignment horizontal="center" vertical="center" wrapText="1"/>
    </xf>
    <xf numFmtId="0" fontId="6" fillId="4" borderId="1" xfId="0" applyFont="1" applyFill="1" applyBorder="1" applyAlignment="1">
      <alignment horizontal="center" vertical="center"/>
    </xf>
    <xf numFmtId="166" fontId="12" fillId="4" borderId="1" xfId="2" applyNumberFormat="1" applyFont="1" applyFill="1" applyBorder="1" applyAlignment="1">
      <alignment horizontal="center" vertical="center"/>
    </xf>
    <xf numFmtId="166" fontId="6" fillId="4" borderId="1" xfId="2" applyNumberFormat="1" applyFont="1" applyFill="1" applyBorder="1" applyAlignment="1">
      <alignment horizontal="center" vertical="center"/>
    </xf>
    <xf numFmtId="6" fontId="6" fillId="4" borderId="1" xfId="0" applyNumberFormat="1" applyFont="1" applyFill="1" applyBorder="1" applyAlignment="1">
      <alignment horizontal="center" vertical="center"/>
    </xf>
    <xf numFmtId="0" fontId="11" fillId="19" borderId="51" xfId="0" applyFont="1" applyFill="1" applyBorder="1" applyAlignment="1">
      <alignment horizontal="center" vertical="center" wrapText="1"/>
    </xf>
    <xf numFmtId="165" fontId="6" fillId="0" borderId="1" xfId="0" applyNumberFormat="1" applyFont="1" applyBorder="1" applyAlignment="1">
      <alignment horizontal="right" wrapText="1"/>
    </xf>
    <xf numFmtId="49" fontId="6" fillId="0" borderId="1" xfId="0" applyNumberFormat="1" applyFont="1" applyBorder="1" applyAlignment="1">
      <alignment horizontal="center" vertical="center" wrapText="1"/>
    </xf>
    <xf numFmtId="166" fontId="7" fillId="0" borderId="1" xfId="2" applyNumberFormat="1" applyFont="1" applyBorder="1" applyAlignment="1">
      <alignment vertical="center"/>
    </xf>
    <xf numFmtId="0" fontId="10" fillId="19" borderId="2" xfId="0" applyFont="1" applyFill="1" applyBorder="1" applyAlignment="1">
      <alignment horizontal="center" vertical="center" wrapText="1"/>
    </xf>
    <xf numFmtId="0" fontId="10" fillId="19" borderId="1"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0" fillId="20" borderId="4"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vertical="center" wrapText="1"/>
    </xf>
    <xf numFmtId="9" fontId="7" fillId="0" borderId="1" xfId="4" applyFont="1" applyFill="1" applyBorder="1" applyAlignment="1">
      <alignment horizontal="center" vertical="center" wrapText="1"/>
    </xf>
    <xf numFmtId="166" fontId="7" fillId="4" borderId="1" xfId="2" applyNumberFormat="1" applyFont="1" applyFill="1" applyBorder="1" applyAlignment="1">
      <alignment horizontal="center" vertical="center" wrapText="1"/>
    </xf>
    <xf numFmtId="0" fontId="5" fillId="4" borderId="0" xfId="0" applyFont="1" applyFill="1" applyAlignment="1">
      <alignment vertical="center" wrapText="1"/>
    </xf>
    <xf numFmtId="0" fontId="5" fillId="4" borderId="6" xfId="0" applyFont="1" applyFill="1" applyBorder="1" applyAlignment="1">
      <alignment vertical="center" wrapText="1"/>
    </xf>
    <xf numFmtId="164" fontId="0" fillId="0" borderId="0" xfId="2" applyFont="1"/>
    <xf numFmtId="44" fontId="0" fillId="0" borderId="0" xfId="0" applyNumberFormat="1"/>
    <xf numFmtId="0" fontId="24" fillId="6" borderId="1"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7" borderId="1"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0" fontId="5" fillId="0" borderId="1" xfId="2" applyNumberFormat="1" applyFont="1" applyBorder="1" applyAlignment="1">
      <alignment horizontal="center" vertical="center" wrapText="1"/>
    </xf>
    <xf numFmtId="0" fontId="24" fillId="6" borderId="1" xfId="0" applyFont="1" applyFill="1" applyBorder="1" applyAlignment="1">
      <alignment horizontal="right" vertical="center" wrapText="1"/>
    </xf>
    <xf numFmtId="0" fontId="24" fillId="6" borderId="1" xfId="0" applyFont="1" applyFill="1" applyBorder="1" applyAlignment="1">
      <alignment vertical="center" wrapText="1"/>
    </xf>
    <xf numFmtId="0" fontId="24" fillId="7" borderId="3" xfId="5" applyFont="1" applyFill="1" applyBorder="1" applyAlignment="1">
      <alignment horizontal="center" vertical="center" wrapText="1"/>
    </xf>
    <xf numFmtId="0" fontId="24" fillId="7" borderId="1" xfId="5" applyFont="1" applyFill="1" applyBorder="1" applyAlignment="1">
      <alignment horizontal="center" vertical="center" wrapText="1"/>
    </xf>
    <xf numFmtId="0" fontId="5" fillId="0" borderId="0" xfId="0" applyFont="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6" borderId="1" xfId="0" applyFont="1" applyFill="1" applyBorder="1" applyAlignment="1">
      <alignment horizontal="center" vertical="center" wrapText="1"/>
    </xf>
    <xf numFmtId="164" fontId="5" fillId="4" borderId="1" xfId="2" applyFont="1" applyFill="1" applyBorder="1" applyAlignment="1">
      <alignment horizontal="center" vertical="center" wrapText="1"/>
    </xf>
    <xf numFmtId="0" fontId="5" fillId="4" borderId="1" xfId="0" applyFont="1" applyFill="1" applyBorder="1" applyAlignment="1">
      <alignment horizontal="justify" vertical="center" wrapText="1"/>
    </xf>
    <xf numFmtId="0" fontId="5" fillId="4" borderId="0" xfId="0" applyFont="1" applyFill="1" applyAlignment="1">
      <alignment horizontal="center" vertical="center" wrapText="1"/>
    </xf>
    <xf numFmtId="0" fontId="5" fillId="4" borderId="1" xfId="0" applyFont="1" applyFill="1" applyBorder="1" applyAlignment="1">
      <alignment vertical="center" wrapText="1"/>
    </xf>
    <xf numFmtId="164" fontId="5" fillId="4" borderId="1" xfId="2" applyFont="1" applyFill="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xf>
    <xf numFmtId="0" fontId="24" fillId="20" borderId="16" xfId="0" applyFont="1" applyFill="1" applyBorder="1" applyAlignment="1">
      <alignment horizontal="center" vertical="center" wrapText="1"/>
    </xf>
    <xf numFmtId="0" fontId="24" fillId="20" borderId="1" xfId="0" applyFont="1" applyFill="1" applyBorder="1" applyAlignment="1">
      <alignment horizontal="center" vertical="center" wrapText="1"/>
    </xf>
    <xf numFmtId="0" fontId="24" fillId="20" borderId="17" xfId="0" applyFont="1" applyFill="1" applyBorder="1" applyAlignment="1">
      <alignment horizontal="center" vertical="center" wrapText="1"/>
    </xf>
    <xf numFmtId="0" fontId="24" fillId="24" borderId="16" xfId="0" applyFont="1" applyFill="1" applyBorder="1" applyAlignment="1">
      <alignment horizontal="center" vertical="center" wrapText="1"/>
    </xf>
    <xf numFmtId="0" fontId="24" fillId="24" borderId="1" xfId="0" applyFont="1" applyFill="1" applyBorder="1" applyAlignment="1">
      <alignment horizontal="center" vertical="center" wrapText="1"/>
    </xf>
    <xf numFmtId="0" fontId="24" fillId="24" borderId="17"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9" xfId="0" applyFont="1" applyBorder="1" applyAlignment="1">
      <alignment horizontal="center" vertical="center" wrapText="1"/>
    </xf>
    <xf numFmtId="0" fontId="26" fillId="0" borderId="1" xfId="0" applyFont="1" applyBorder="1" applyAlignment="1">
      <alignment horizontal="center" vertical="center" wrapText="1"/>
    </xf>
    <xf numFmtId="0" fontId="5" fillId="0" borderId="17" xfId="0" applyFont="1" applyBorder="1" applyAlignment="1">
      <alignment horizontal="center" vertical="center" wrapText="1"/>
    </xf>
    <xf numFmtId="164" fontId="5" fillId="0" borderId="0" xfId="0" applyNumberFormat="1" applyFont="1" applyAlignment="1">
      <alignment horizontal="center" vertical="center" wrapText="1"/>
    </xf>
    <xf numFmtId="164" fontId="5" fillId="0" borderId="0" xfId="2" applyFont="1" applyBorder="1" applyAlignment="1">
      <alignment horizontal="center" vertical="center" wrapText="1"/>
    </xf>
    <xf numFmtId="0" fontId="5" fillId="0" borderId="45" xfId="0" applyFont="1" applyBorder="1" applyAlignment="1">
      <alignment horizontal="center" vertical="center" wrapText="1"/>
    </xf>
    <xf numFmtId="164" fontId="5" fillId="0" borderId="45" xfId="2" applyFont="1" applyBorder="1" applyAlignment="1">
      <alignment horizontal="center" vertical="center" wrapText="1"/>
    </xf>
    <xf numFmtId="164" fontId="5" fillId="0" borderId="45" xfId="2" applyFont="1" applyBorder="1" applyAlignment="1">
      <alignment horizontal="center" vertical="center"/>
    </xf>
    <xf numFmtId="165" fontId="24" fillId="23" borderId="47" xfId="0" applyNumberFormat="1" applyFont="1" applyFill="1" applyBorder="1" applyAlignment="1">
      <alignment horizontal="center" vertical="center" wrapText="1"/>
    </xf>
    <xf numFmtId="165" fontId="24" fillId="23" borderId="37" xfId="0" applyNumberFormat="1" applyFont="1" applyFill="1" applyBorder="1" applyAlignment="1">
      <alignment horizontal="center" vertical="center" wrapText="1"/>
    </xf>
    <xf numFmtId="0" fontId="27" fillId="0" borderId="45" xfId="0" applyFont="1" applyBorder="1" applyAlignment="1">
      <alignment horizontal="center" vertical="center" wrapText="1"/>
    </xf>
    <xf numFmtId="165" fontId="6" fillId="0" borderId="0" xfId="0" applyNumberFormat="1" applyFont="1" applyAlignment="1">
      <alignment horizontal="center" vertical="center" wrapText="1"/>
    </xf>
    <xf numFmtId="165" fontId="6" fillId="0" borderId="1" xfId="0" applyNumberFormat="1" applyFont="1" applyBorder="1" applyAlignment="1">
      <alignment horizontal="center" vertical="center"/>
    </xf>
    <xf numFmtId="169" fontId="6" fillId="0" borderId="1" xfId="2" applyNumberFormat="1" applyFont="1" applyFill="1" applyBorder="1" applyAlignment="1">
      <alignment horizontal="center" vertical="center"/>
    </xf>
    <xf numFmtId="169" fontId="6" fillId="4" borderId="1" xfId="2" applyNumberFormat="1" applyFont="1" applyFill="1" applyBorder="1" applyAlignment="1">
      <alignment horizontal="center" vertical="center"/>
    </xf>
    <xf numFmtId="165" fontId="5" fillId="0" borderId="1" xfId="2" applyNumberFormat="1" applyFont="1" applyBorder="1" applyAlignment="1">
      <alignment horizontal="center" vertical="center" wrapText="1"/>
    </xf>
    <xf numFmtId="0" fontId="5" fillId="27" borderId="1" xfId="0" applyFont="1" applyFill="1" applyBorder="1" applyAlignment="1">
      <alignment horizontal="center" vertical="center" wrapText="1"/>
    </xf>
    <xf numFmtId="0" fontId="29" fillId="0" borderId="1" xfId="0" applyFont="1" applyBorder="1" applyAlignment="1">
      <alignment horizontal="justify" vertical="center" wrapText="1"/>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4"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5" fillId="6" borderId="1" xfId="0" applyFont="1" applyFill="1" applyBorder="1" applyAlignment="1">
      <alignment horizontal="justify" vertical="center" wrapText="1"/>
    </xf>
    <xf numFmtId="0" fontId="24" fillId="6" borderId="13"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6" borderId="58" xfId="0" applyFont="1" applyFill="1" applyBorder="1" applyAlignment="1">
      <alignment horizontal="center" vertical="center" wrapText="1"/>
    </xf>
    <xf numFmtId="0" fontId="24" fillId="0" borderId="0" xfId="0" applyFont="1" applyAlignment="1">
      <alignment horizontal="center" vertical="center" wrapText="1"/>
    </xf>
    <xf numFmtId="0" fontId="24" fillId="4" borderId="0" xfId="0" applyFont="1" applyFill="1" applyAlignment="1">
      <alignment horizontal="center" vertical="center" wrapText="1"/>
    </xf>
    <xf numFmtId="0" fontId="13" fillId="0" borderId="1" xfId="0" applyFont="1" applyBorder="1" applyAlignment="1">
      <alignment horizontal="center" vertical="center" wrapText="1"/>
    </xf>
    <xf numFmtId="0" fontId="14" fillId="16" borderId="4" xfId="0" applyFont="1" applyFill="1" applyBorder="1" applyAlignment="1">
      <alignment horizontal="center" vertical="center" wrapText="1"/>
    </xf>
    <xf numFmtId="0" fontId="14" fillId="16" borderId="8" xfId="0" applyFont="1" applyFill="1" applyBorder="1" applyAlignment="1">
      <alignment horizontal="center" vertical="center" wrapText="1"/>
    </xf>
    <xf numFmtId="0" fontId="14" fillId="16" borderId="9" xfId="0"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4" fillId="18" borderId="4" xfId="0" applyFont="1" applyFill="1" applyBorder="1" applyAlignment="1">
      <alignment horizontal="center" vertical="center" wrapText="1"/>
    </xf>
    <xf numFmtId="0" fontId="14" fillId="18" borderId="8" xfId="0" applyFont="1" applyFill="1" applyBorder="1" applyAlignment="1">
      <alignment horizontal="center" vertical="center" wrapText="1"/>
    </xf>
    <xf numFmtId="0" fontId="14" fillId="18" borderId="9" xfId="0" applyFont="1" applyFill="1" applyBorder="1" applyAlignment="1">
      <alignment horizontal="center" vertical="center" wrapText="1"/>
    </xf>
    <xf numFmtId="0" fontId="14" fillId="17" borderId="4" xfId="0" applyFont="1" applyFill="1" applyBorder="1" applyAlignment="1">
      <alignment horizontal="center" vertical="center" wrapText="1"/>
    </xf>
    <xf numFmtId="0" fontId="14" fillId="17" borderId="8" xfId="0" applyFont="1" applyFill="1" applyBorder="1" applyAlignment="1">
      <alignment horizontal="center" vertical="center" wrapText="1"/>
    </xf>
    <xf numFmtId="0" fontId="14" fillId="17" borderId="9" xfId="0" applyFont="1" applyFill="1" applyBorder="1" applyAlignment="1">
      <alignment horizontal="center" vertical="center" wrapText="1"/>
    </xf>
    <xf numFmtId="0" fontId="15" fillId="4" borderId="0" xfId="0" applyFont="1" applyFill="1" applyAlignment="1">
      <alignment horizontal="center" vertical="center" wrapText="1"/>
    </xf>
    <xf numFmtId="0" fontId="13" fillId="0" borderId="52" xfId="0" applyFont="1" applyBorder="1" applyAlignment="1">
      <alignment horizontal="justify" vertical="center" wrapText="1"/>
    </xf>
    <xf numFmtId="0" fontId="13" fillId="0" borderId="0" xfId="0" applyFont="1" applyAlignment="1">
      <alignment horizontal="justify" vertical="center" wrapText="1"/>
    </xf>
    <xf numFmtId="0" fontId="5" fillId="0" borderId="0" xfId="0" applyFont="1" applyAlignment="1">
      <alignment horizontal="center" vertical="center" wrapText="1"/>
    </xf>
    <xf numFmtId="0" fontId="24" fillId="20" borderId="13" xfId="0" applyFont="1" applyFill="1" applyBorder="1" applyAlignment="1">
      <alignment horizontal="center" vertical="center" wrapText="1"/>
    </xf>
    <xf numFmtId="0" fontId="24" fillId="20" borderId="14" xfId="0" applyFont="1" applyFill="1" applyBorder="1" applyAlignment="1">
      <alignment horizontal="center" vertical="center" wrapText="1"/>
    </xf>
    <xf numFmtId="0" fontId="24" fillId="20" borderId="15" xfId="0" applyFont="1" applyFill="1" applyBorder="1" applyAlignment="1">
      <alignment horizontal="center" vertical="center" wrapText="1"/>
    </xf>
    <xf numFmtId="0" fontId="24" fillId="24" borderId="13" xfId="0" applyFont="1" applyFill="1" applyBorder="1" applyAlignment="1">
      <alignment horizontal="center" vertical="center" wrapText="1"/>
    </xf>
    <xf numFmtId="0" fontId="24" fillId="24" borderId="14" xfId="0" applyFont="1" applyFill="1" applyBorder="1" applyAlignment="1">
      <alignment horizontal="center" vertical="center" wrapText="1"/>
    </xf>
    <xf numFmtId="0" fontId="24" fillId="24" borderId="15" xfId="0" applyFont="1" applyFill="1" applyBorder="1" applyAlignment="1">
      <alignment horizontal="center" vertical="center" wrapText="1"/>
    </xf>
    <xf numFmtId="0" fontId="24" fillId="19" borderId="14" xfId="0" applyFont="1" applyFill="1" applyBorder="1" applyAlignment="1">
      <alignment horizontal="center" vertical="center" wrapText="1"/>
    </xf>
    <xf numFmtId="0" fontId="24" fillId="19" borderId="1" xfId="0" applyFont="1" applyFill="1" applyBorder="1" applyAlignment="1">
      <alignment horizontal="center" vertical="center" wrapText="1"/>
    </xf>
    <xf numFmtId="0" fontId="24" fillId="19" borderId="53" xfId="0" applyFont="1" applyFill="1" applyBorder="1" applyAlignment="1">
      <alignment horizontal="center" vertical="center" wrapText="1"/>
    </xf>
    <xf numFmtId="0" fontId="24" fillId="19" borderId="54" xfId="0" applyFont="1" applyFill="1" applyBorder="1" applyAlignment="1">
      <alignment horizontal="center" vertical="center" wrapText="1"/>
    </xf>
    <xf numFmtId="0" fontId="26" fillId="0" borderId="1" xfId="0" applyFont="1" applyBorder="1" applyAlignment="1">
      <alignment horizontal="center" vertical="center" wrapText="1"/>
    </xf>
    <xf numFmtId="0" fontId="24" fillId="19" borderId="13" xfId="0" applyFont="1" applyFill="1" applyBorder="1" applyAlignment="1">
      <alignment horizontal="center" vertical="center" wrapText="1"/>
    </xf>
    <xf numFmtId="0" fontId="24" fillId="19" borderId="16"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24" fillId="0" borderId="0" xfId="0" applyFont="1" applyAlignment="1">
      <alignment horizontal="center" vertical="center"/>
    </xf>
    <xf numFmtId="0" fontId="24" fillId="22" borderId="38" xfId="0" applyFont="1" applyFill="1" applyBorder="1" applyAlignment="1">
      <alignment horizontal="center" vertical="center" wrapText="1"/>
    </xf>
    <xf numFmtId="0" fontId="28" fillId="20" borderId="39" xfId="0" applyFont="1" applyFill="1" applyBorder="1" applyAlignment="1">
      <alignment horizontal="center" vertical="center"/>
    </xf>
    <xf numFmtId="0" fontId="28" fillId="20" borderId="40" xfId="0" applyFont="1" applyFill="1" applyBorder="1" applyAlignment="1">
      <alignment horizontal="center" vertical="center"/>
    </xf>
    <xf numFmtId="0" fontId="24" fillId="21" borderId="29" xfId="0" applyFont="1" applyFill="1" applyBorder="1" applyAlignment="1">
      <alignment horizontal="center" vertical="center" wrapText="1"/>
    </xf>
    <xf numFmtId="0" fontId="28" fillId="19" borderId="47" xfId="0" applyFont="1" applyFill="1" applyBorder="1" applyAlignment="1">
      <alignment horizontal="center" vertical="center"/>
    </xf>
    <xf numFmtId="0" fontId="24" fillId="21" borderId="46" xfId="0" applyFont="1" applyFill="1" applyBorder="1" applyAlignment="1">
      <alignment horizontal="center" vertical="center" wrapText="1"/>
    </xf>
    <xf numFmtId="0" fontId="28" fillId="19" borderId="48" xfId="0" applyFont="1" applyFill="1" applyBorder="1" applyAlignment="1">
      <alignment horizontal="center" vertical="center"/>
    </xf>
    <xf numFmtId="0" fontId="10" fillId="0" borderId="0" xfId="0" applyFont="1" applyAlignment="1">
      <alignment horizontal="center" vertical="center"/>
    </xf>
    <xf numFmtId="0" fontId="17" fillId="11" borderId="38" xfId="0" applyFont="1" applyFill="1" applyBorder="1" applyAlignment="1">
      <alignment horizontal="center" vertical="center" wrapText="1"/>
    </xf>
    <xf numFmtId="0" fontId="20" fillId="0" borderId="39" xfId="0" applyFont="1" applyBorder="1"/>
    <xf numFmtId="0" fontId="20" fillId="0" borderId="40" xfId="0" applyFont="1" applyBorder="1"/>
    <xf numFmtId="0" fontId="17" fillId="26" borderId="38" xfId="0" applyFont="1" applyFill="1" applyBorder="1" applyAlignment="1">
      <alignment horizontal="center" vertical="center" wrapText="1"/>
    </xf>
    <xf numFmtId="0" fontId="20" fillId="20" borderId="39" xfId="0" applyFont="1" applyFill="1" applyBorder="1"/>
    <xf numFmtId="0" fontId="20" fillId="20" borderId="40" xfId="0" applyFont="1" applyFill="1" applyBorder="1"/>
    <xf numFmtId="0" fontId="17" fillId="25" borderId="35" xfId="0" applyFont="1" applyFill="1" applyBorder="1" applyAlignment="1">
      <alignment horizontal="center"/>
    </xf>
    <xf numFmtId="0" fontId="20" fillId="19" borderId="36" xfId="0" applyFont="1" applyFill="1" applyBorder="1"/>
    <xf numFmtId="0" fontId="20" fillId="19" borderId="37" xfId="0" applyFont="1" applyFill="1" applyBorder="1"/>
    <xf numFmtId="0" fontId="18" fillId="0" borderId="38" xfId="0" applyFont="1" applyBorder="1" applyAlignment="1">
      <alignment horizontal="center" vertical="center" wrapText="1"/>
    </xf>
    <xf numFmtId="0" fontId="16" fillId="0" borderId="40" xfId="0" applyFont="1" applyBorder="1"/>
    <xf numFmtId="0" fontId="17" fillId="25" borderId="38" xfId="0" applyFont="1" applyFill="1" applyBorder="1" applyAlignment="1">
      <alignment horizontal="center"/>
    </xf>
    <xf numFmtId="0" fontId="20" fillId="19" borderId="39" xfId="0" applyFont="1" applyFill="1" applyBorder="1"/>
    <xf numFmtId="0" fontId="20" fillId="19" borderId="40" xfId="0" applyFont="1" applyFill="1" applyBorder="1"/>
    <xf numFmtId="0" fontId="17" fillId="9" borderId="38" xfId="0" applyFont="1" applyFill="1" applyBorder="1" applyAlignment="1">
      <alignment horizontal="center" vertical="center" wrapText="1"/>
    </xf>
    <xf numFmtId="0" fontId="21" fillId="10" borderId="41" xfId="0" applyFont="1" applyFill="1" applyBorder="1" applyAlignment="1">
      <alignment horizontal="center" vertical="center"/>
    </xf>
    <xf numFmtId="0" fontId="20" fillId="0" borderId="0" xfId="0" applyFont="1"/>
    <xf numFmtId="0" fontId="20" fillId="0" borderId="41" xfId="0" applyFont="1" applyBorder="1"/>
    <xf numFmtId="0" fontId="17" fillId="25" borderId="28" xfId="0" applyFont="1" applyFill="1" applyBorder="1" applyAlignment="1">
      <alignment horizontal="center" vertical="center" wrapText="1"/>
    </xf>
    <xf numFmtId="0" fontId="20" fillId="19" borderId="42" xfId="0" applyFont="1" applyFill="1" applyBorder="1"/>
    <xf numFmtId="0" fontId="17" fillId="25" borderId="29" xfId="0" applyFont="1" applyFill="1" applyBorder="1" applyAlignment="1">
      <alignment horizontal="center" vertical="center" wrapText="1"/>
    </xf>
    <xf numFmtId="0" fontId="20" fillId="19" borderId="43" xfId="0" applyFont="1" applyFill="1" applyBorder="1"/>
    <xf numFmtId="0" fontId="17" fillId="25" borderId="30" xfId="0" applyFont="1" applyFill="1" applyBorder="1" applyAlignment="1">
      <alignment horizontal="center" vertical="center" wrapText="1"/>
    </xf>
    <xf numFmtId="0" fontId="20" fillId="19" borderId="41" xfId="0" applyFont="1" applyFill="1" applyBorder="1"/>
    <xf numFmtId="0" fontId="17" fillId="25" borderId="31" xfId="0" applyFont="1" applyFill="1" applyBorder="1" applyAlignment="1">
      <alignment horizontal="center" vertical="center" wrapText="1"/>
    </xf>
    <xf numFmtId="0" fontId="20" fillId="19" borderId="32" xfId="0" applyFont="1" applyFill="1" applyBorder="1"/>
    <xf numFmtId="0" fontId="20" fillId="19" borderId="33" xfId="0" applyFont="1" applyFill="1" applyBorder="1"/>
    <xf numFmtId="0" fontId="17" fillId="25" borderId="34" xfId="0" applyFont="1" applyFill="1" applyBorder="1" applyAlignment="1">
      <alignment horizontal="center" vertical="center" wrapText="1"/>
    </xf>
    <xf numFmtId="0" fontId="20" fillId="19" borderId="44" xfId="0" applyFont="1" applyFill="1" applyBorder="1"/>
    <xf numFmtId="0" fontId="15" fillId="0" borderId="0" xfId="0" applyFont="1" applyAlignment="1">
      <alignment horizontal="center" vertical="center" wrapText="1"/>
    </xf>
    <xf numFmtId="0" fontId="0" fillId="0" borderId="0" xfId="0" applyAlignment="1">
      <alignment horizontal="center" vertical="center" wrapText="1"/>
    </xf>
    <xf numFmtId="169" fontId="6" fillId="4" borderId="3" xfId="2" applyNumberFormat="1" applyFont="1" applyFill="1" applyBorder="1" applyAlignment="1">
      <alignment horizontal="center" vertical="center"/>
    </xf>
    <xf numFmtId="169" fontId="6" fillId="4" borderId="11" xfId="2" applyNumberFormat="1" applyFont="1" applyFill="1" applyBorder="1" applyAlignment="1">
      <alignment horizontal="center" vertical="center"/>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11" fillId="19" borderId="20" xfId="0" applyFont="1" applyFill="1" applyBorder="1" applyAlignment="1">
      <alignment horizontal="center" vertical="center" wrapText="1"/>
    </xf>
    <xf numFmtId="0" fontId="11" fillId="19" borderId="51" xfId="0" applyFont="1" applyFill="1" applyBorder="1" applyAlignment="1">
      <alignment horizontal="center" vertical="center" wrapText="1"/>
    </xf>
    <xf numFmtId="0" fontId="11" fillId="19" borderId="21" xfId="0" applyFont="1" applyFill="1" applyBorder="1" applyAlignment="1">
      <alignment horizontal="center" vertical="center" wrapText="1"/>
    </xf>
    <xf numFmtId="0" fontId="11" fillId="19" borderId="49" xfId="0" applyFont="1" applyFill="1" applyBorder="1" applyAlignment="1">
      <alignment horizontal="center" vertical="center" wrapText="1"/>
    </xf>
    <xf numFmtId="0" fontId="11" fillId="19" borderId="50" xfId="0" applyFont="1" applyFill="1" applyBorder="1" applyAlignment="1">
      <alignment horizontal="center" vertical="center" wrapText="1"/>
    </xf>
    <xf numFmtId="0" fontId="6" fillId="19" borderId="22" xfId="0" applyFont="1" applyFill="1" applyBorder="1" applyAlignment="1">
      <alignment horizontal="center" vertical="center" wrapText="1"/>
    </xf>
    <xf numFmtId="0" fontId="10" fillId="19" borderId="4" xfId="0" applyFont="1" applyFill="1" applyBorder="1" applyAlignment="1">
      <alignment horizontal="center" vertical="center"/>
    </xf>
    <xf numFmtId="0" fontId="10" fillId="19" borderId="8" xfId="0" applyFont="1" applyFill="1" applyBorder="1" applyAlignment="1">
      <alignment horizontal="center" vertical="center"/>
    </xf>
    <xf numFmtId="0" fontId="10" fillId="19" borderId="9"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4"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11"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166" fontId="12" fillId="4" borderId="3" xfId="2" applyNumberFormat="1" applyFont="1" applyFill="1" applyBorder="1" applyAlignment="1">
      <alignment horizontal="center" vertical="center"/>
    </xf>
    <xf numFmtId="166" fontId="12" fillId="4" borderId="11" xfId="2" applyNumberFormat="1" applyFont="1" applyFill="1" applyBorder="1" applyAlignment="1">
      <alignment horizontal="center" vertical="center"/>
    </xf>
    <xf numFmtId="6" fontId="6" fillId="0" borderId="3" xfId="0" applyNumberFormat="1" applyFont="1" applyBorder="1" applyAlignment="1">
      <alignment horizontal="center" vertical="center"/>
    </xf>
    <xf numFmtId="0" fontId="6" fillId="0" borderId="11" xfId="0" applyFont="1" applyBorder="1" applyAlignment="1">
      <alignment horizontal="center" vertical="center"/>
    </xf>
    <xf numFmtId="0" fontId="11" fillId="19" borderId="3" xfId="0" applyFont="1" applyFill="1" applyBorder="1" applyAlignment="1">
      <alignment horizontal="center" vertical="center" wrapText="1"/>
    </xf>
    <xf numFmtId="0" fontId="11" fillId="19"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10" fillId="7"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10" fillId="19" borderId="5" xfId="0" applyFont="1" applyFill="1" applyBorder="1" applyAlignment="1">
      <alignment horizontal="center" vertical="center"/>
    </xf>
    <xf numFmtId="0" fontId="10" fillId="19" borderId="6" xfId="0" applyFont="1" applyFill="1" applyBorder="1" applyAlignment="1">
      <alignment horizontal="center" vertical="center"/>
    </xf>
    <xf numFmtId="0" fontId="10" fillId="19" borderId="7" xfId="0" applyFont="1" applyFill="1" applyBorder="1" applyAlignment="1">
      <alignment horizontal="center" vertical="center"/>
    </xf>
    <xf numFmtId="3" fontId="6" fillId="0" borderId="3"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6" fillId="0" borderId="1" xfId="0" applyNumberFormat="1" applyFont="1" applyBorder="1" applyAlignment="1">
      <alignment horizontal="center" vertical="center"/>
    </xf>
    <xf numFmtId="166" fontId="6" fillId="4" borderId="3" xfId="2" applyNumberFormat="1" applyFont="1" applyFill="1" applyBorder="1" applyAlignment="1">
      <alignment horizontal="center" vertical="center"/>
    </xf>
    <xf numFmtId="166" fontId="6" fillId="4" borderId="11" xfId="2" applyNumberFormat="1" applyFont="1" applyFill="1" applyBorder="1" applyAlignment="1">
      <alignment horizontal="center" vertical="center"/>
    </xf>
    <xf numFmtId="9"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6"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6" fillId="14" borderId="3" xfId="0" applyFont="1" applyFill="1" applyBorder="1" applyAlignment="1">
      <alignment horizontal="center" vertical="center" wrapText="1"/>
    </xf>
    <xf numFmtId="0" fontId="6" fillId="14" borderId="1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1" xfId="0" applyFont="1" applyFill="1" applyBorder="1" applyAlignment="1">
      <alignment horizontal="center" vertical="center" wrapText="1"/>
    </xf>
    <xf numFmtId="6" fontId="6" fillId="0" borderId="3" xfId="2" applyNumberFormat="1" applyFont="1" applyFill="1" applyBorder="1" applyAlignment="1">
      <alignment horizontal="center" vertical="center"/>
    </xf>
    <xf numFmtId="0" fontId="6" fillId="0" borderId="11" xfId="2" applyNumberFormat="1" applyFont="1" applyFill="1" applyBorder="1" applyAlignment="1">
      <alignment horizontal="center" vertical="center"/>
    </xf>
    <xf numFmtId="166" fontId="6" fillId="4" borderId="3" xfId="2" applyNumberFormat="1" applyFont="1" applyFill="1" applyBorder="1" applyAlignment="1">
      <alignment horizontal="center" vertical="center" wrapText="1"/>
    </xf>
    <xf numFmtId="166" fontId="6" fillId="4" borderId="11" xfId="2" applyNumberFormat="1" applyFont="1" applyFill="1" applyBorder="1" applyAlignment="1">
      <alignment horizontal="center" vertical="center" wrapText="1"/>
    </xf>
    <xf numFmtId="166" fontId="12" fillId="4" borderId="3" xfId="2" applyNumberFormat="1" applyFont="1" applyFill="1" applyBorder="1" applyAlignment="1">
      <alignment horizontal="center" vertical="center" wrapText="1"/>
    </xf>
    <xf numFmtId="166" fontId="12" fillId="4" borderId="11" xfId="2" applyNumberFormat="1" applyFont="1" applyFill="1" applyBorder="1" applyAlignment="1">
      <alignment horizontal="center" vertical="center" wrapText="1"/>
    </xf>
    <xf numFmtId="6" fontId="6" fillId="4" borderId="3" xfId="0" applyNumberFormat="1" applyFont="1" applyFill="1" applyBorder="1" applyAlignment="1">
      <alignment horizontal="center" vertical="center"/>
    </xf>
    <xf numFmtId="0" fontId="25" fillId="0" borderId="0" xfId="0" applyFont="1" applyAlignment="1">
      <alignment horizontal="center" vertical="center"/>
    </xf>
    <xf numFmtId="0" fontId="10" fillId="4" borderId="55" xfId="0" applyFont="1" applyFill="1" applyBorder="1" applyAlignment="1">
      <alignment horizontal="center" vertical="center" wrapText="1"/>
    </xf>
    <xf numFmtId="0" fontId="10" fillId="4" borderId="56" xfId="0" applyFont="1" applyFill="1" applyBorder="1" applyAlignment="1">
      <alignment horizontal="center" vertical="center" wrapText="1"/>
    </xf>
    <xf numFmtId="0" fontId="10" fillId="4" borderId="57" xfId="0" applyFont="1" applyFill="1" applyBorder="1" applyAlignment="1">
      <alignment horizontal="center" vertical="center" wrapText="1"/>
    </xf>
    <xf numFmtId="0" fontId="10" fillId="19" borderId="1" xfId="0" applyFont="1" applyFill="1" applyBorder="1" applyAlignment="1">
      <alignment horizontal="center" vertical="center" wrapText="1"/>
    </xf>
    <xf numFmtId="0" fontId="10" fillId="20" borderId="24" xfId="0" applyFont="1" applyFill="1" applyBorder="1" applyAlignment="1">
      <alignment horizontal="center" vertical="center" wrapText="1"/>
    </xf>
    <xf numFmtId="0" fontId="10" fillId="20" borderId="25" xfId="0" applyFont="1" applyFill="1" applyBorder="1" applyAlignment="1">
      <alignment horizontal="center" vertical="center" wrapText="1"/>
    </xf>
    <xf numFmtId="0" fontId="10" fillId="20" borderId="26" xfId="0" applyFont="1" applyFill="1" applyBorder="1" applyAlignment="1">
      <alignment horizontal="center" vertical="center" wrapText="1"/>
    </xf>
    <xf numFmtId="0" fontId="10" fillId="20" borderId="5" xfId="0" applyFont="1" applyFill="1" applyBorder="1" applyAlignment="1">
      <alignment horizontal="center" vertical="center" wrapText="1"/>
    </xf>
    <xf numFmtId="0" fontId="10" fillId="20" borderId="6" xfId="0" applyFont="1" applyFill="1" applyBorder="1" applyAlignment="1">
      <alignment horizontal="center" vertical="center" wrapText="1"/>
    </xf>
    <xf numFmtId="0" fontId="10" fillId="20" borderId="27"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cellXfs>
  <cellStyles count="6">
    <cellStyle name="Entrada" xfId="5" builtinId="20"/>
    <cellStyle name="KPT04_Main" xfId="1" xr:uid="{00000000-0005-0000-0000-000001000000}"/>
    <cellStyle name="Millares 2" xfId="3" xr:uid="{00000000-0005-0000-0000-000002000000}"/>
    <cellStyle name="Moneda" xfId="2" builtinId="4"/>
    <cellStyle name="Normal" xfId="0" builtinId="0"/>
    <cellStyle name="Porcentaje" xfId="4" builtinId="5"/>
  </cellStyles>
  <dxfs count="60">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nico duque" id="{85CCCD27-F42E-490D-9F34-2FA60CD15B7B}" userId="b2e05eb253fa6f87"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K11" dT="2024-10-06T00:23:16.91" personId="{85CCCD27-F42E-490D-9F34-2FA60CD15B7B}" id="{E10108DF-1D19-49BE-AC57-2C727EAC7E6B}">
    <text>RP en la ejecución de contratación de monitores + lo enviado a los municipios ley 1289</text>
  </threadedComment>
  <threadedComment ref="BL11" dT="2024-10-06T00:23:50.71" personId="{85CCCD27-F42E-490D-9F34-2FA60CD15B7B}" id="{5476E039-DF11-4D86-BA85-2EF50FA5E4FD}">
    <text xml:space="preserve">OP Ejecución contratación de monitores + ley 1289 </text>
  </threadedComment>
  <threadedComment ref="BK13" dT="2024-10-06T00:22:32.34" personId="{85CCCD27-F42E-490D-9F34-2FA60CD15B7B}" id="{0E80A4E0-1A60-4599-906B-EBA3FC8382C2}">
    <text>Dinero trimestre anterior + contratación de metodólogos convencionales y entrenadores convencionales</text>
  </threadedComment>
  <threadedComment ref="BK14" dT="2024-10-06T00:22:49.96" personId="{85CCCD27-F42E-490D-9F34-2FA60CD15B7B}" id="{CDC76F21-22E7-4277-8535-A80446524FF5}">
    <text>Dinero trimestre anterior + contratación de metodólogos no convencionales y entrenadores no convencionales</text>
  </threadedComment>
  <threadedComment ref="BK15" dT="2024-10-07T16:43:37.00" personId="{85CCCD27-F42E-490D-9F34-2FA60CD15B7B}" id="{87212234-AB39-4199-8815-DEDC47DBBB54}">
    <text>MONITORES DE RECREACION ACTUAL + LO ANTERIOR</text>
  </threadedComment>
</ThreadedComments>
</file>

<file path=xl/threadedComments/threadedComment2.xml><?xml version="1.0" encoding="utf-8"?>
<ThreadedComments xmlns="http://schemas.microsoft.com/office/spreadsheetml/2018/threadedcomments" xmlns:x="http://schemas.openxmlformats.org/spreadsheetml/2006/main">
  <threadedComment ref="BN15" dT="2024-10-06T00:37:24.15" personId="{85CCCD27-F42E-490D-9F34-2FA60CD15B7B}" id="{5E2566D6-A341-407A-A831-BD614B5D6BCA}">
    <text>RP EJECUCIÓN 4301037</text>
  </threadedComment>
  <threadedComment ref="BO15" dT="2024-10-06T00:37:39.51" personId="{85CCCD27-F42E-490D-9F34-2FA60CD15B7B}" id="{B2B12E79-C748-4337-8265-A2734C2A75FD}">
    <text>OP EJECUCIÓN 4301037</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workbookViewId="0">
      <pane ySplit="2" topLeftCell="A6" activePane="bottomLeft" state="frozen"/>
      <selection pane="bottomLeft" sqref="A1:A65536"/>
    </sheetView>
  </sheetViews>
  <sheetFormatPr baseColWidth="10" defaultRowHeight="14.4" x14ac:dyDescent="0.3"/>
  <cols>
    <col min="1" max="1" width="26.6640625" customWidth="1"/>
    <col min="2" max="2" width="23.44140625" customWidth="1"/>
    <col min="7" max="7" width="21.44140625" customWidth="1"/>
  </cols>
  <sheetData>
    <row r="1" spans="1:11" s="6" customFormat="1" x14ac:dyDescent="0.3">
      <c r="A1" s="169" t="s">
        <v>17</v>
      </c>
      <c r="B1" s="169" t="s">
        <v>18</v>
      </c>
      <c r="C1" s="160" t="s">
        <v>0</v>
      </c>
      <c r="D1" s="161"/>
      <c r="E1" s="162"/>
      <c r="F1" s="163" t="s">
        <v>3</v>
      </c>
      <c r="G1" s="164"/>
      <c r="H1" s="164"/>
      <c r="I1" s="164"/>
      <c r="J1" s="164"/>
      <c r="K1" s="165"/>
    </row>
    <row r="2" spans="1:11" s="5" customFormat="1" ht="28.8" x14ac:dyDescent="0.3">
      <c r="A2" s="170"/>
      <c r="B2" s="170"/>
      <c r="C2" s="8" t="s">
        <v>10</v>
      </c>
      <c r="D2" s="9" t="s">
        <v>1</v>
      </c>
      <c r="E2" s="4" t="s">
        <v>2</v>
      </c>
      <c r="F2" s="8" t="s">
        <v>4</v>
      </c>
      <c r="G2" s="8" t="s">
        <v>5</v>
      </c>
      <c r="H2" s="8" t="s">
        <v>6</v>
      </c>
      <c r="I2" s="8" t="s">
        <v>7</v>
      </c>
      <c r="J2" s="8" t="s">
        <v>8</v>
      </c>
      <c r="K2" s="8" t="s">
        <v>9</v>
      </c>
    </row>
    <row r="3" spans="1:11" s="1" customFormat="1" ht="76.5" customHeight="1" x14ac:dyDescent="0.3">
      <c r="A3" s="7" t="s">
        <v>19</v>
      </c>
      <c r="B3" s="166" t="s">
        <v>20</v>
      </c>
      <c r="C3" s="2"/>
      <c r="D3" s="2"/>
      <c r="E3" s="2"/>
      <c r="F3" s="2"/>
      <c r="G3" s="2"/>
      <c r="H3" s="2"/>
      <c r="I3" s="2"/>
      <c r="J3" s="2"/>
      <c r="K3" s="2"/>
    </row>
    <row r="4" spans="1:11" ht="89.25" customHeight="1" x14ac:dyDescent="0.3">
      <c r="A4" s="7" t="s">
        <v>21</v>
      </c>
      <c r="B4" s="167"/>
      <c r="C4" s="3"/>
      <c r="D4" s="3"/>
      <c r="E4" s="3"/>
      <c r="F4" s="3"/>
      <c r="G4" s="3"/>
      <c r="H4" s="3"/>
      <c r="I4" s="3"/>
      <c r="J4" s="3"/>
      <c r="K4" s="3"/>
    </row>
    <row r="5" spans="1:11" ht="63.75" customHeight="1" x14ac:dyDescent="0.3">
      <c r="A5" s="7" t="s">
        <v>22</v>
      </c>
      <c r="B5" s="168"/>
      <c r="C5" s="3"/>
      <c r="D5" s="3"/>
      <c r="E5" s="3"/>
      <c r="F5" s="3"/>
      <c r="G5" s="3"/>
      <c r="H5" s="3"/>
      <c r="I5" s="3"/>
      <c r="J5" s="3"/>
      <c r="K5" s="3"/>
    </row>
    <row r="6" spans="1:11" ht="193.2" x14ac:dyDescent="0.3">
      <c r="A6" s="7" t="s">
        <v>23</v>
      </c>
      <c r="B6" s="7" t="s">
        <v>24</v>
      </c>
      <c r="C6" s="3"/>
      <c r="D6" s="3"/>
      <c r="E6" s="3"/>
      <c r="F6" s="3"/>
      <c r="G6" s="3"/>
      <c r="H6" s="3"/>
      <c r="I6" s="3"/>
      <c r="J6" s="3"/>
      <c r="K6" s="3"/>
    </row>
  </sheetData>
  <mergeCells count="5">
    <mergeCell ref="C1:E1"/>
    <mergeCell ref="F1:K1"/>
    <mergeCell ref="B3:B5"/>
    <mergeCell ref="B1:B2"/>
    <mergeCell ref="A1:A2"/>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N15"/>
  <sheetViews>
    <sheetView tabSelected="1" zoomScale="80" zoomScaleNormal="80" workbookViewId="0">
      <selection activeCell="BN15" sqref="BN15"/>
    </sheetView>
  </sheetViews>
  <sheetFormatPr baseColWidth="10" defaultColWidth="11.44140625" defaultRowHeight="15" x14ac:dyDescent="0.3"/>
  <cols>
    <col min="1" max="1" width="20" style="133" customWidth="1"/>
    <col min="2" max="2" width="26.6640625" style="133" customWidth="1"/>
    <col min="3" max="4" width="23.44140625" style="133" customWidth="1"/>
    <col min="5" max="15" width="11.6640625" style="133" bestFit="1" customWidth="1"/>
    <col min="16" max="20" width="18.88671875" style="133" hidden="1" customWidth="1"/>
    <col min="21" max="21" width="62.6640625" style="133" hidden="1" customWidth="1"/>
    <col min="22" max="26" width="18.6640625" style="133" hidden="1" customWidth="1"/>
    <col min="27" max="27" width="62.6640625" style="133" hidden="1" customWidth="1"/>
    <col min="28" max="29" width="18.6640625" style="133" hidden="1" customWidth="1"/>
    <col min="30" max="30" width="18.88671875" style="133" hidden="1" customWidth="1"/>
    <col min="31" max="32" width="19.88671875" style="133" hidden="1" customWidth="1"/>
    <col min="33" max="33" width="62.6640625" style="133" hidden="1" customWidth="1"/>
    <col min="34" max="35" width="18.6640625" style="133" hidden="1" customWidth="1"/>
    <col min="36" max="36" width="18.88671875" style="133" hidden="1" customWidth="1"/>
    <col min="37" max="38" width="18.6640625" style="133" hidden="1" customWidth="1"/>
    <col min="39" max="39" width="62.6640625" style="133" hidden="1" customWidth="1"/>
    <col min="40" max="41" width="18.6640625" style="133" hidden="1" customWidth="1"/>
    <col min="42" max="42" width="18.88671875" style="133" hidden="1" customWidth="1"/>
    <col min="43" max="44" width="18.6640625" style="133" hidden="1" customWidth="1"/>
    <col min="45" max="45" width="62.6640625" style="133" hidden="1" customWidth="1"/>
    <col min="46" max="47" width="18.6640625" style="133" hidden="1" customWidth="1"/>
    <col min="48" max="48" width="18.88671875" style="133" hidden="1" customWidth="1"/>
    <col min="49" max="50" width="18.6640625" style="133" hidden="1" customWidth="1"/>
    <col min="51" max="51" width="18.88671875" style="133" hidden="1" customWidth="1"/>
    <col min="52" max="52" width="62.6640625" style="133" hidden="1" customWidth="1"/>
    <col min="53" max="54" width="18.6640625" style="133" hidden="1" customWidth="1"/>
    <col min="55" max="55" width="18.88671875" style="133" hidden="1" customWidth="1"/>
    <col min="56" max="57" width="18.6640625" style="133" hidden="1" customWidth="1"/>
    <col min="58" max="58" width="18.88671875" style="133" hidden="1" customWidth="1"/>
    <col min="59" max="59" width="62.6640625" style="133" hidden="1" customWidth="1"/>
    <col min="60" max="60" width="27.109375" style="133" bestFit="1" customWidth="1"/>
    <col min="61" max="61" width="28.109375" style="133" customWidth="1"/>
    <col min="62" max="62" width="18.88671875" style="133" customWidth="1"/>
    <col min="63" max="63" width="22.33203125" style="133" bestFit="1" customWidth="1"/>
    <col min="64" max="64" width="22.33203125" style="123" bestFit="1" customWidth="1"/>
    <col min="65" max="65" width="18.88671875" style="123" customWidth="1"/>
    <col min="66" max="66" width="76.88671875" style="133" customWidth="1"/>
    <col min="67" max="16384" width="11.44140625" style="133"/>
  </cols>
  <sheetData>
    <row r="3" spans="1:66" ht="15.6" x14ac:dyDescent="0.3">
      <c r="A3" s="119" t="s">
        <v>45</v>
      </c>
      <c r="B3" s="172" t="s">
        <v>46</v>
      </c>
      <c r="C3" s="172"/>
      <c r="D3" s="172"/>
    </row>
    <row r="6" spans="1:66" x14ac:dyDescent="0.3">
      <c r="A6" s="179" t="s">
        <v>266</v>
      </c>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row>
    <row r="7" spans="1:66" x14ac:dyDescent="0.3">
      <c r="A7" s="179"/>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row>
    <row r="8" spans="1:66" ht="15.6" thickBot="1" x14ac:dyDescent="0.35"/>
    <row r="9" spans="1:66" ht="29.25" customHeight="1" x14ac:dyDescent="0.3">
      <c r="E9" s="173" t="s">
        <v>131</v>
      </c>
      <c r="F9" s="174"/>
      <c r="G9" s="174"/>
      <c r="H9" s="174"/>
      <c r="I9" s="174"/>
      <c r="J9" s="174"/>
      <c r="K9" s="174"/>
      <c r="L9" s="174"/>
      <c r="M9" s="174"/>
      <c r="N9" s="174"/>
      <c r="O9" s="175"/>
      <c r="P9" s="176" t="s">
        <v>232</v>
      </c>
      <c r="Q9" s="177"/>
      <c r="R9" s="177"/>
      <c r="S9" s="177"/>
      <c r="T9" s="177"/>
      <c r="U9" s="177"/>
      <c r="V9" s="177"/>
      <c r="AA9" s="173" t="s">
        <v>131</v>
      </c>
      <c r="AB9" s="174"/>
      <c r="AC9" s="174"/>
      <c r="AD9" s="174"/>
      <c r="AE9" s="174"/>
      <c r="AF9" s="174"/>
      <c r="AG9" s="174"/>
      <c r="AH9" s="174"/>
      <c r="AI9" s="174"/>
      <c r="AJ9" s="174"/>
      <c r="AK9" s="175"/>
      <c r="AL9" s="176" t="s">
        <v>232</v>
      </c>
      <c r="AM9" s="177"/>
      <c r="AN9" s="177"/>
      <c r="AO9" s="177"/>
      <c r="AP9" s="177"/>
      <c r="AQ9" s="177"/>
      <c r="AR9" s="177"/>
      <c r="AW9" s="173" t="s">
        <v>131</v>
      </c>
      <c r="AX9" s="174"/>
      <c r="AY9" s="174"/>
      <c r="AZ9" s="174"/>
      <c r="BA9" s="174"/>
      <c r="BB9" s="174"/>
      <c r="BC9" s="174"/>
      <c r="BD9" s="174"/>
      <c r="BE9" s="174"/>
      <c r="BF9" s="174"/>
      <c r="BG9" s="178"/>
      <c r="BH9" s="171" t="s">
        <v>241</v>
      </c>
      <c r="BI9" s="171"/>
      <c r="BJ9" s="171"/>
      <c r="BK9" s="171"/>
      <c r="BL9" s="171"/>
      <c r="BM9" s="171"/>
      <c r="BN9" s="171"/>
    </row>
    <row r="10" spans="1:66" s="123" customFormat="1" ht="60" customHeight="1" x14ac:dyDescent="0.3">
      <c r="A10" s="120" t="s">
        <v>44</v>
      </c>
      <c r="B10" s="112" t="s">
        <v>28</v>
      </c>
      <c r="C10" s="112" t="s">
        <v>47</v>
      </c>
      <c r="D10" s="112" t="s">
        <v>48</v>
      </c>
      <c r="E10" s="112">
        <v>2014</v>
      </c>
      <c r="F10" s="112">
        <v>2015</v>
      </c>
      <c r="G10" s="112">
        <v>2016</v>
      </c>
      <c r="H10" s="112">
        <v>2017</v>
      </c>
      <c r="I10" s="112">
        <v>2018</v>
      </c>
      <c r="J10" s="112">
        <v>2019</v>
      </c>
      <c r="K10" s="112">
        <v>2020</v>
      </c>
      <c r="L10" s="112">
        <v>2021</v>
      </c>
      <c r="M10" s="112">
        <v>2022</v>
      </c>
      <c r="N10" s="112">
        <v>2023</v>
      </c>
      <c r="O10" s="112">
        <v>2024</v>
      </c>
      <c r="P10" s="121" t="s">
        <v>126</v>
      </c>
      <c r="Q10" s="121" t="s">
        <v>127</v>
      </c>
      <c r="R10" s="121" t="s">
        <v>128</v>
      </c>
      <c r="S10" s="113" t="s">
        <v>86</v>
      </c>
      <c r="T10" s="113" t="s">
        <v>129</v>
      </c>
      <c r="U10" s="121" t="s">
        <v>128</v>
      </c>
      <c r="V10" s="113" t="s">
        <v>130</v>
      </c>
      <c r="W10" s="120" t="s">
        <v>44</v>
      </c>
      <c r="X10" s="112" t="s">
        <v>28</v>
      </c>
      <c r="Y10" s="112" t="s">
        <v>47</v>
      </c>
      <c r="Z10" s="112" t="s">
        <v>48</v>
      </c>
      <c r="AA10" s="112">
        <v>2014</v>
      </c>
      <c r="AB10" s="112">
        <v>2015</v>
      </c>
      <c r="AC10" s="112">
        <v>2016</v>
      </c>
      <c r="AD10" s="112">
        <v>2017</v>
      </c>
      <c r="AE10" s="112">
        <v>2018</v>
      </c>
      <c r="AF10" s="112">
        <v>2019</v>
      </c>
      <c r="AG10" s="112">
        <v>2020</v>
      </c>
      <c r="AH10" s="112">
        <v>2021</v>
      </c>
      <c r="AI10" s="112">
        <v>2022</v>
      </c>
      <c r="AJ10" s="112">
        <v>2023</v>
      </c>
      <c r="AK10" s="112">
        <v>2024</v>
      </c>
      <c r="AL10" s="121" t="s">
        <v>126</v>
      </c>
      <c r="AM10" s="121" t="s">
        <v>127</v>
      </c>
      <c r="AN10" s="121" t="s">
        <v>128</v>
      </c>
      <c r="AO10" s="113" t="s">
        <v>86</v>
      </c>
      <c r="AP10" s="113" t="s">
        <v>129</v>
      </c>
      <c r="AQ10" s="121" t="s">
        <v>128</v>
      </c>
      <c r="AR10" s="113" t="s">
        <v>130</v>
      </c>
      <c r="AS10" s="120" t="s">
        <v>44</v>
      </c>
      <c r="AT10" s="112" t="s">
        <v>28</v>
      </c>
      <c r="AU10" s="112" t="s">
        <v>47</v>
      </c>
      <c r="AV10" s="112" t="s">
        <v>48</v>
      </c>
      <c r="AW10" s="112">
        <v>2014</v>
      </c>
      <c r="AX10" s="112">
        <v>2015</v>
      </c>
      <c r="AY10" s="112">
        <v>2016</v>
      </c>
      <c r="AZ10" s="112">
        <v>2017</v>
      </c>
      <c r="BA10" s="112">
        <v>2018</v>
      </c>
      <c r="BB10" s="112">
        <v>2019</v>
      </c>
      <c r="BC10" s="112">
        <v>2020</v>
      </c>
      <c r="BD10" s="112">
        <v>2021</v>
      </c>
      <c r="BE10" s="112">
        <v>2022</v>
      </c>
      <c r="BF10" s="112">
        <v>2023</v>
      </c>
      <c r="BG10" s="114">
        <v>2024</v>
      </c>
      <c r="BH10" s="122" t="s">
        <v>126</v>
      </c>
      <c r="BI10" s="122" t="s">
        <v>127</v>
      </c>
      <c r="BJ10" s="122" t="s">
        <v>128</v>
      </c>
      <c r="BK10" s="115" t="s">
        <v>86</v>
      </c>
      <c r="BL10" s="115" t="s">
        <v>129</v>
      </c>
      <c r="BM10" s="122" t="s">
        <v>128</v>
      </c>
      <c r="BN10" s="115" t="s">
        <v>130</v>
      </c>
    </row>
    <row r="11" spans="1:66" s="130" customFormat="1" ht="242.25" customHeight="1" x14ac:dyDescent="0.3">
      <c r="A11" s="124" t="s">
        <v>50</v>
      </c>
      <c r="B11" s="125" t="s">
        <v>11</v>
      </c>
      <c r="C11" s="126" t="s">
        <v>12</v>
      </c>
      <c r="D11" s="127" t="s">
        <v>49</v>
      </c>
      <c r="E11" s="116">
        <v>6</v>
      </c>
      <c r="F11" s="116">
        <v>6</v>
      </c>
      <c r="G11" s="116">
        <v>23</v>
      </c>
      <c r="H11" s="116">
        <v>23</v>
      </c>
      <c r="I11" s="116">
        <v>23</v>
      </c>
      <c r="J11" s="116">
        <v>54</v>
      </c>
      <c r="K11" s="116">
        <v>1</v>
      </c>
      <c r="L11" s="116">
        <v>1</v>
      </c>
      <c r="M11" s="116">
        <v>1</v>
      </c>
      <c r="N11" s="116">
        <v>1</v>
      </c>
      <c r="O11" s="116">
        <v>1</v>
      </c>
      <c r="P11" s="116"/>
      <c r="Q11" s="124"/>
      <c r="R11" s="117" t="e">
        <f t="shared" ref="R11:AN11" si="0">(Q11/P11)*100</f>
        <v>#DIV/0!</v>
      </c>
      <c r="S11" s="124"/>
      <c r="T11" s="124"/>
      <c r="U11" s="117" t="e">
        <f t="shared" ref="U11:AQ11" si="1">(T11/S11)*100</f>
        <v>#DIV/0!</v>
      </c>
      <c r="V11" s="124"/>
      <c r="W11" s="124" t="s">
        <v>50</v>
      </c>
      <c r="X11" s="125" t="s">
        <v>11</v>
      </c>
      <c r="Y11" s="126" t="s">
        <v>12</v>
      </c>
      <c r="Z11" s="127" t="s">
        <v>49</v>
      </c>
      <c r="AA11" s="116">
        <v>6</v>
      </c>
      <c r="AB11" s="116">
        <v>6</v>
      </c>
      <c r="AC11" s="116">
        <v>23</v>
      </c>
      <c r="AD11" s="116">
        <v>23</v>
      </c>
      <c r="AE11" s="116">
        <v>23</v>
      </c>
      <c r="AF11" s="116">
        <v>54</v>
      </c>
      <c r="AG11" s="116">
        <v>1</v>
      </c>
      <c r="AH11" s="116">
        <v>1</v>
      </c>
      <c r="AI11" s="116">
        <v>1</v>
      </c>
      <c r="AJ11" s="116">
        <v>1</v>
      </c>
      <c r="AK11" s="116">
        <v>1</v>
      </c>
      <c r="AL11" s="116"/>
      <c r="AM11" s="124"/>
      <c r="AN11" s="117" t="e">
        <f t="shared" si="0"/>
        <v>#DIV/0!</v>
      </c>
      <c r="AO11" s="124"/>
      <c r="AP11" s="124"/>
      <c r="AQ11" s="117" t="e">
        <f t="shared" si="1"/>
        <v>#DIV/0!</v>
      </c>
      <c r="AR11" s="124"/>
      <c r="AS11" s="124" t="s">
        <v>50</v>
      </c>
      <c r="AT11" s="125" t="s">
        <v>11</v>
      </c>
      <c r="AU11" s="126" t="s">
        <v>12</v>
      </c>
      <c r="AV11" s="127" t="s">
        <v>49</v>
      </c>
      <c r="AW11" s="116">
        <v>6</v>
      </c>
      <c r="AX11" s="116">
        <v>6</v>
      </c>
      <c r="AY11" s="116">
        <v>23</v>
      </c>
      <c r="AZ11" s="116">
        <v>23</v>
      </c>
      <c r="BA11" s="116">
        <v>23</v>
      </c>
      <c r="BB11" s="116">
        <v>54</v>
      </c>
      <c r="BC11" s="116">
        <v>1</v>
      </c>
      <c r="BD11" s="116">
        <v>1</v>
      </c>
      <c r="BE11" s="116">
        <v>1</v>
      </c>
      <c r="BF11" s="116">
        <v>1</v>
      </c>
      <c r="BG11" s="116">
        <v>1</v>
      </c>
      <c r="BH11" s="118">
        <v>56</v>
      </c>
      <c r="BI11" s="118">
        <v>56</v>
      </c>
      <c r="BJ11" s="126">
        <f t="shared" ref="R11:BJ15" si="2">(BI11/BH11)*100</f>
        <v>100</v>
      </c>
      <c r="BK11" s="128">
        <v>636396090.42999995</v>
      </c>
      <c r="BL11" s="128">
        <v>511896090.42999995</v>
      </c>
      <c r="BM11" s="126">
        <f t="shared" ref="U11:BM15" si="3">(BL11/BK11)*100</f>
        <v>80.436711998673999</v>
      </c>
      <c r="BN11" s="129" t="s">
        <v>290</v>
      </c>
    </row>
    <row r="12" spans="1:66" s="130" customFormat="1" ht="273" customHeight="1" x14ac:dyDescent="0.3">
      <c r="A12" s="124" t="s">
        <v>50</v>
      </c>
      <c r="B12" s="125" t="s">
        <v>11</v>
      </c>
      <c r="C12" s="126" t="s">
        <v>13</v>
      </c>
      <c r="D12" s="127" t="s">
        <v>49</v>
      </c>
      <c r="E12" s="116">
        <v>12</v>
      </c>
      <c r="F12" s="116">
        <v>12</v>
      </c>
      <c r="G12" s="116">
        <v>1</v>
      </c>
      <c r="H12" s="116">
        <v>1</v>
      </c>
      <c r="I12" s="116">
        <v>1</v>
      </c>
      <c r="J12" s="116">
        <v>14</v>
      </c>
      <c r="K12" s="116">
        <v>1</v>
      </c>
      <c r="L12" s="116">
        <v>1</v>
      </c>
      <c r="M12" s="116">
        <v>1</v>
      </c>
      <c r="N12" s="116">
        <v>1</v>
      </c>
      <c r="O12" s="116">
        <v>1</v>
      </c>
      <c r="P12" s="116"/>
      <c r="Q12" s="124"/>
      <c r="R12" s="117" t="e">
        <f t="shared" si="2"/>
        <v>#DIV/0!</v>
      </c>
      <c r="S12" s="124"/>
      <c r="T12" s="124"/>
      <c r="U12" s="117" t="e">
        <f t="shared" si="3"/>
        <v>#DIV/0!</v>
      </c>
      <c r="V12" s="124"/>
      <c r="W12" s="124" t="s">
        <v>50</v>
      </c>
      <c r="X12" s="125" t="s">
        <v>11</v>
      </c>
      <c r="Y12" s="126" t="s">
        <v>13</v>
      </c>
      <c r="Z12" s="127" t="s">
        <v>49</v>
      </c>
      <c r="AA12" s="116">
        <v>12</v>
      </c>
      <c r="AB12" s="116">
        <v>12</v>
      </c>
      <c r="AC12" s="116">
        <v>1</v>
      </c>
      <c r="AD12" s="116">
        <v>1</v>
      </c>
      <c r="AE12" s="116">
        <v>1</v>
      </c>
      <c r="AF12" s="116">
        <v>14</v>
      </c>
      <c r="AG12" s="116">
        <v>1</v>
      </c>
      <c r="AH12" s="116">
        <v>1</v>
      </c>
      <c r="AI12" s="116">
        <v>1</v>
      </c>
      <c r="AJ12" s="116">
        <v>1</v>
      </c>
      <c r="AK12" s="116">
        <v>1</v>
      </c>
      <c r="AL12" s="116"/>
      <c r="AM12" s="124"/>
      <c r="AN12" s="117" t="e">
        <f t="shared" si="2"/>
        <v>#DIV/0!</v>
      </c>
      <c r="AO12" s="124"/>
      <c r="AP12" s="124"/>
      <c r="AQ12" s="117" t="e">
        <f t="shared" si="3"/>
        <v>#DIV/0!</v>
      </c>
      <c r="AR12" s="124"/>
      <c r="AS12" s="124" t="s">
        <v>50</v>
      </c>
      <c r="AT12" s="125" t="s">
        <v>11</v>
      </c>
      <c r="AU12" s="126" t="s">
        <v>13</v>
      </c>
      <c r="AV12" s="127" t="s">
        <v>49</v>
      </c>
      <c r="AW12" s="116">
        <v>12</v>
      </c>
      <c r="AX12" s="116">
        <v>12</v>
      </c>
      <c r="AY12" s="116">
        <v>1</v>
      </c>
      <c r="AZ12" s="116">
        <v>1</v>
      </c>
      <c r="BA12" s="116">
        <v>1</v>
      </c>
      <c r="BB12" s="116">
        <v>14</v>
      </c>
      <c r="BC12" s="116">
        <v>1</v>
      </c>
      <c r="BD12" s="116">
        <v>1</v>
      </c>
      <c r="BE12" s="116">
        <v>1</v>
      </c>
      <c r="BF12" s="116">
        <v>1</v>
      </c>
      <c r="BG12" s="116">
        <v>1</v>
      </c>
      <c r="BH12" s="116"/>
      <c r="BI12" s="124"/>
      <c r="BJ12" s="117" t="e">
        <f t="shared" si="2"/>
        <v>#DIV/0!</v>
      </c>
      <c r="BK12" s="124">
        <v>0</v>
      </c>
      <c r="BL12" s="124">
        <v>0</v>
      </c>
      <c r="BM12" s="126" t="e">
        <f t="shared" si="3"/>
        <v>#DIV/0!</v>
      </c>
      <c r="BN12" s="126" t="s">
        <v>291</v>
      </c>
    </row>
    <row r="13" spans="1:66" s="108" customFormat="1" ht="294" customHeight="1" x14ac:dyDescent="0.3">
      <c r="A13" s="124" t="s">
        <v>50</v>
      </c>
      <c r="B13" s="125" t="s">
        <v>11</v>
      </c>
      <c r="C13" s="126" t="s">
        <v>14</v>
      </c>
      <c r="D13" s="127" t="s">
        <v>49</v>
      </c>
      <c r="E13" s="116">
        <v>16</v>
      </c>
      <c r="F13" s="116">
        <v>16</v>
      </c>
      <c r="G13" s="116">
        <v>13</v>
      </c>
      <c r="H13" s="116">
        <v>13</v>
      </c>
      <c r="I13" s="116">
        <v>13</v>
      </c>
      <c r="J13" s="116">
        <v>36</v>
      </c>
      <c r="K13" s="116">
        <v>1</v>
      </c>
      <c r="L13" s="116">
        <v>1</v>
      </c>
      <c r="M13" s="116">
        <v>1</v>
      </c>
      <c r="N13" s="116">
        <v>1</v>
      </c>
      <c r="O13" s="116">
        <v>1</v>
      </c>
      <c r="P13" s="116"/>
      <c r="Q13" s="131"/>
      <c r="R13" s="117" t="e">
        <f t="shared" si="2"/>
        <v>#DIV/0!</v>
      </c>
      <c r="S13" s="131"/>
      <c r="T13" s="131"/>
      <c r="U13" s="117" t="e">
        <f t="shared" si="3"/>
        <v>#DIV/0!</v>
      </c>
      <c r="V13" s="131"/>
      <c r="W13" s="124" t="s">
        <v>50</v>
      </c>
      <c r="X13" s="125" t="s">
        <v>11</v>
      </c>
      <c r="Y13" s="126" t="s">
        <v>14</v>
      </c>
      <c r="Z13" s="127" t="s">
        <v>49</v>
      </c>
      <c r="AA13" s="116">
        <v>16</v>
      </c>
      <c r="AB13" s="116">
        <v>16</v>
      </c>
      <c r="AC13" s="116">
        <v>13</v>
      </c>
      <c r="AD13" s="116">
        <v>13</v>
      </c>
      <c r="AE13" s="116">
        <v>13</v>
      </c>
      <c r="AF13" s="116">
        <v>36</v>
      </c>
      <c r="AG13" s="116">
        <v>1</v>
      </c>
      <c r="AH13" s="116">
        <v>1</v>
      </c>
      <c r="AI13" s="116">
        <v>1</v>
      </c>
      <c r="AJ13" s="116">
        <v>1</v>
      </c>
      <c r="AK13" s="116">
        <v>1</v>
      </c>
      <c r="AL13" s="116"/>
      <c r="AM13" s="131"/>
      <c r="AN13" s="117" t="e">
        <f t="shared" si="2"/>
        <v>#DIV/0!</v>
      </c>
      <c r="AO13" s="131"/>
      <c r="AP13" s="131"/>
      <c r="AQ13" s="117" t="e">
        <f t="shared" si="3"/>
        <v>#DIV/0!</v>
      </c>
      <c r="AR13" s="131"/>
      <c r="AS13" s="124" t="s">
        <v>50</v>
      </c>
      <c r="AT13" s="125" t="s">
        <v>11</v>
      </c>
      <c r="AU13" s="126" t="s">
        <v>14</v>
      </c>
      <c r="AV13" s="127" t="s">
        <v>49</v>
      </c>
      <c r="AW13" s="116">
        <v>16</v>
      </c>
      <c r="AX13" s="116">
        <v>16</v>
      </c>
      <c r="AY13" s="116">
        <v>13</v>
      </c>
      <c r="AZ13" s="116">
        <v>13</v>
      </c>
      <c r="BA13" s="116">
        <v>13</v>
      </c>
      <c r="BB13" s="116">
        <v>36</v>
      </c>
      <c r="BC13" s="116">
        <v>1</v>
      </c>
      <c r="BD13" s="116">
        <v>1</v>
      </c>
      <c r="BE13" s="116">
        <v>1</v>
      </c>
      <c r="BF13" s="116">
        <v>1</v>
      </c>
      <c r="BG13" s="116">
        <v>1</v>
      </c>
      <c r="BH13" s="116">
        <v>31</v>
      </c>
      <c r="BI13" s="124">
        <v>31</v>
      </c>
      <c r="BJ13" s="126">
        <f t="shared" si="2"/>
        <v>100</v>
      </c>
      <c r="BK13" s="132">
        <v>1782815308.8499999</v>
      </c>
      <c r="BL13" s="128">
        <f>851788360.61+374615363+25692520+49863333.33</f>
        <v>1301959576.9400001</v>
      </c>
      <c r="BM13" s="126">
        <f t="shared" si="3"/>
        <v>73.028292413521257</v>
      </c>
      <c r="BN13" s="129" t="s">
        <v>292</v>
      </c>
    </row>
    <row r="14" spans="1:66" s="108" customFormat="1" ht="152.25" customHeight="1" x14ac:dyDescent="0.3">
      <c r="A14" s="124" t="s">
        <v>50</v>
      </c>
      <c r="B14" s="125" t="s">
        <v>11</v>
      </c>
      <c r="C14" s="126" t="s">
        <v>15</v>
      </c>
      <c r="D14" s="127" t="s">
        <v>49</v>
      </c>
      <c r="E14" s="116">
        <v>5</v>
      </c>
      <c r="F14" s="116">
        <v>5</v>
      </c>
      <c r="G14" s="116">
        <v>13</v>
      </c>
      <c r="H14" s="116">
        <v>13</v>
      </c>
      <c r="I14" s="116">
        <v>13</v>
      </c>
      <c r="J14" s="116">
        <v>10</v>
      </c>
      <c r="K14" s="116">
        <v>1</v>
      </c>
      <c r="L14" s="116">
        <v>1</v>
      </c>
      <c r="M14" s="116">
        <v>1</v>
      </c>
      <c r="N14" s="116">
        <v>1</v>
      </c>
      <c r="O14" s="116">
        <v>1</v>
      </c>
      <c r="P14" s="116"/>
      <c r="Q14" s="131"/>
      <c r="R14" s="117" t="e">
        <f t="shared" si="2"/>
        <v>#DIV/0!</v>
      </c>
      <c r="S14" s="131"/>
      <c r="T14" s="131"/>
      <c r="U14" s="117" t="e">
        <f t="shared" si="3"/>
        <v>#DIV/0!</v>
      </c>
      <c r="V14" s="131"/>
      <c r="W14" s="124" t="s">
        <v>50</v>
      </c>
      <c r="X14" s="125" t="s">
        <v>11</v>
      </c>
      <c r="Y14" s="126" t="s">
        <v>15</v>
      </c>
      <c r="Z14" s="127" t="s">
        <v>49</v>
      </c>
      <c r="AA14" s="116">
        <v>5</v>
      </c>
      <c r="AB14" s="116">
        <v>5</v>
      </c>
      <c r="AC14" s="116">
        <v>13</v>
      </c>
      <c r="AD14" s="116">
        <v>13</v>
      </c>
      <c r="AE14" s="116">
        <v>13</v>
      </c>
      <c r="AF14" s="116">
        <v>10</v>
      </c>
      <c r="AG14" s="116">
        <v>1</v>
      </c>
      <c r="AH14" s="116">
        <v>1</v>
      </c>
      <c r="AI14" s="116">
        <v>1</v>
      </c>
      <c r="AJ14" s="116">
        <v>1</v>
      </c>
      <c r="AK14" s="116">
        <v>1</v>
      </c>
      <c r="AL14" s="116"/>
      <c r="AM14" s="131"/>
      <c r="AN14" s="117" t="e">
        <f t="shared" si="2"/>
        <v>#DIV/0!</v>
      </c>
      <c r="AO14" s="131"/>
      <c r="AP14" s="131"/>
      <c r="AQ14" s="117" t="e">
        <f t="shared" si="3"/>
        <v>#DIV/0!</v>
      </c>
      <c r="AR14" s="131"/>
      <c r="AS14" s="124" t="s">
        <v>50</v>
      </c>
      <c r="AT14" s="125" t="s">
        <v>11</v>
      </c>
      <c r="AU14" s="126" t="s">
        <v>15</v>
      </c>
      <c r="AV14" s="127" t="s">
        <v>49</v>
      </c>
      <c r="AW14" s="116">
        <v>5</v>
      </c>
      <c r="AX14" s="116">
        <v>5</v>
      </c>
      <c r="AY14" s="116">
        <v>13</v>
      </c>
      <c r="AZ14" s="116">
        <v>13</v>
      </c>
      <c r="BA14" s="116">
        <v>13</v>
      </c>
      <c r="BB14" s="116">
        <v>10</v>
      </c>
      <c r="BC14" s="116">
        <v>1</v>
      </c>
      <c r="BD14" s="116">
        <v>1</v>
      </c>
      <c r="BE14" s="116">
        <v>1</v>
      </c>
      <c r="BF14" s="116">
        <v>1</v>
      </c>
      <c r="BG14" s="116">
        <v>1</v>
      </c>
      <c r="BH14" s="116">
        <v>6</v>
      </c>
      <c r="BI14" s="124">
        <v>6</v>
      </c>
      <c r="BJ14" s="126">
        <f t="shared" si="2"/>
        <v>100</v>
      </c>
      <c r="BK14" s="128">
        <v>140137189</v>
      </c>
      <c r="BL14" s="128">
        <f>86145000+9892189+6050000</f>
        <v>102087189</v>
      </c>
      <c r="BM14" s="126">
        <f t="shared" si="3"/>
        <v>72.848035363403781</v>
      </c>
      <c r="BN14" s="129" t="s">
        <v>293</v>
      </c>
    </row>
    <row r="15" spans="1:66" s="108" customFormat="1" ht="285" x14ac:dyDescent="0.3">
      <c r="A15" s="124" t="s">
        <v>50</v>
      </c>
      <c r="B15" s="125" t="s">
        <v>11</v>
      </c>
      <c r="C15" s="125" t="s">
        <v>16</v>
      </c>
      <c r="D15" s="127" t="s">
        <v>49</v>
      </c>
      <c r="E15" s="116">
        <v>4</v>
      </c>
      <c r="F15" s="116">
        <v>4</v>
      </c>
      <c r="G15" s="116">
        <v>1</v>
      </c>
      <c r="H15" s="116">
        <v>1</v>
      </c>
      <c r="I15" s="116">
        <v>1</v>
      </c>
      <c r="J15" s="116">
        <v>5</v>
      </c>
      <c r="K15" s="116">
        <v>1</v>
      </c>
      <c r="L15" s="116">
        <v>1</v>
      </c>
      <c r="M15" s="116">
        <v>1</v>
      </c>
      <c r="N15" s="116">
        <v>1</v>
      </c>
      <c r="O15" s="116">
        <v>1</v>
      </c>
      <c r="P15" s="116"/>
      <c r="Q15" s="131"/>
      <c r="R15" s="117" t="e">
        <f t="shared" si="2"/>
        <v>#DIV/0!</v>
      </c>
      <c r="S15" s="131"/>
      <c r="T15" s="131"/>
      <c r="U15" s="117" t="e">
        <f t="shared" si="3"/>
        <v>#DIV/0!</v>
      </c>
      <c r="V15" s="131"/>
      <c r="W15" s="124" t="s">
        <v>50</v>
      </c>
      <c r="X15" s="125" t="s">
        <v>11</v>
      </c>
      <c r="Y15" s="125" t="s">
        <v>16</v>
      </c>
      <c r="Z15" s="127" t="s">
        <v>49</v>
      </c>
      <c r="AA15" s="116">
        <v>4</v>
      </c>
      <c r="AB15" s="116">
        <v>4</v>
      </c>
      <c r="AC15" s="116">
        <v>1</v>
      </c>
      <c r="AD15" s="116">
        <v>1</v>
      </c>
      <c r="AE15" s="116">
        <v>1</v>
      </c>
      <c r="AF15" s="116">
        <v>5</v>
      </c>
      <c r="AG15" s="116">
        <v>1</v>
      </c>
      <c r="AH15" s="116">
        <v>1</v>
      </c>
      <c r="AI15" s="116">
        <v>1</v>
      </c>
      <c r="AJ15" s="116">
        <v>1</v>
      </c>
      <c r="AK15" s="116">
        <v>1</v>
      </c>
      <c r="AL15" s="116"/>
      <c r="AM15" s="131"/>
      <c r="AN15" s="117" t="e">
        <f t="shared" si="2"/>
        <v>#DIV/0!</v>
      </c>
      <c r="AO15" s="131"/>
      <c r="AP15" s="131"/>
      <c r="AQ15" s="117" t="e">
        <f t="shared" si="3"/>
        <v>#DIV/0!</v>
      </c>
      <c r="AR15" s="131"/>
      <c r="AS15" s="124" t="s">
        <v>50</v>
      </c>
      <c r="AT15" s="125" t="s">
        <v>11</v>
      </c>
      <c r="AU15" s="125" t="s">
        <v>16</v>
      </c>
      <c r="AV15" s="127" t="s">
        <v>49</v>
      </c>
      <c r="AW15" s="116">
        <v>4</v>
      </c>
      <c r="AX15" s="116">
        <v>4</v>
      </c>
      <c r="AY15" s="116">
        <v>1</v>
      </c>
      <c r="AZ15" s="116">
        <v>1</v>
      </c>
      <c r="BA15" s="116">
        <v>1</v>
      </c>
      <c r="BB15" s="116">
        <v>5</v>
      </c>
      <c r="BC15" s="116">
        <v>1</v>
      </c>
      <c r="BD15" s="116">
        <v>1</v>
      </c>
      <c r="BE15" s="116">
        <v>1</v>
      </c>
      <c r="BF15" s="116">
        <v>1</v>
      </c>
      <c r="BG15" s="116">
        <v>1</v>
      </c>
      <c r="BH15" s="116">
        <v>2</v>
      </c>
      <c r="BI15" s="124">
        <v>2</v>
      </c>
      <c r="BJ15" s="126">
        <f t="shared" si="2"/>
        <v>100</v>
      </c>
      <c r="BK15" s="128">
        <f>86100000+34500000</f>
        <v>120600000</v>
      </c>
      <c r="BL15" s="128">
        <f>36400000</f>
        <v>36400000</v>
      </c>
      <c r="BM15" s="158">
        <f t="shared" si="3"/>
        <v>30.182421227197349</v>
      </c>
      <c r="BN15" s="129" t="s">
        <v>294</v>
      </c>
    </row>
  </sheetData>
  <mergeCells count="8">
    <mergeCell ref="BH9:BN9"/>
    <mergeCell ref="B3:D3"/>
    <mergeCell ref="E9:O9"/>
    <mergeCell ref="P9:V9"/>
    <mergeCell ref="AA9:AK9"/>
    <mergeCell ref="AL9:AR9"/>
    <mergeCell ref="AW9:BG9"/>
    <mergeCell ref="A6:BN7"/>
  </mergeCells>
  <conditionalFormatting sqref="R11:R15 AN11:AN15 BJ11:BJ15">
    <cfRule type="cellIs" dxfId="59" priority="6" operator="between">
      <formula>80</formula>
      <formula>100</formula>
    </cfRule>
    <cfRule type="cellIs" dxfId="58" priority="7" operator="between">
      <formula>70</formula>
      <formula>79</formula>
    </cfRule>
    <cfRule type="cellIs" dxfId="57" priority="8" operator="between">
      <formula>60</formula>
      <formula>69</formula>
    </cfRule>
    <cfRule type="cellIs" dxfId="56" priority="9" operator="between">
      <formula>40</formula>
      <formula>59</formula>
    </cfRule>
    <cfRule type="cellIs" dxfId="55" priority="10" operator="between">
      <formula>0</formula>
      <formula>39</formula>
    </cfRule>
  </conditionalFormatting>
  <conditionalFormatting sqref="U11:U15 AQ11:AQ15 BM11:BM15">
    <cfRule type="cellIs" dxfId="54" priority="1" operator="between">
      <formula>80</formula>
      <formula>100</formula>
    </cfRule>
    <cfRule type="cellIs" dxfId="53" priority="2" operator="between">
      <formula>70</formula>
      <formula>79</formula>
    </cfRule>
    <cfRule type="cellIs" dxfId="52" priority="3" operator="between">
      <formula>60</formula>
      <formula>69</formula>
    </cfRule>
    <cfRule type="cellIs" dxfId="51" priority="4" operator="between">
      <formula>40</formula>
      <formula>59</formula>
    </cfRule>
    <cfRule type="cellIs" dxfId="50" priority="5" operator="between">
      <formula>0</formula>
      <formula>39</formula>
    </cfRule>
  </conditionalFormatting>
  <pageMargins left="0.7" right="0.7" top="0.75" bottom="0.75" header="0.3" footer="0.3"/>
  <pageSetup orientation="portrait" horizontalDpi="360" verticalDpi="36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CL47"/>
  <sheetViews>
    <sheetView topLeftCell="BI9" zoomScale="60" zoomScaleNormal="60" workbookViewId="0">
      <pane ySplit="1" topLeftCell="A10" activePane="bottomLeft" state="frozen"/>
      <selection activeCell="A9" sqref="A9"/>
      <selection pane="bottomLeft" activeCell="F15" sqref="F15"/>
    </sheetView>
  </sheetViews>
  <sheetFormatPr baseColWidth="10" defaultColWidth="9.109375" defaultRowHeight="15" zeroHeight="1" x14ac:dyDescent="0.3"/>
  <cols>
    <col min="1" max="1" width="20.5546875" style="19" customWidth="1"/>
    <col min="2" max="2" width="27.33203125" style="19" customWidth="1"/>
    <col min="3" max="3" width="40.6640625" style="19" customWidth="1"/>
    <col min="4" max="6" width="42.88671875" style="19" customWidth="1"/>
    <col min="7" max="8" width="28.5546875" style="19" customWidth="1"/>
    <col min="9" max="9" width="24.88671875" style="19" customWidth="1"/>
    <col min="10" max="14" width="24.88671875" style="19" hidden="1" customWidth="1"/>
    <col min="15" max="15" width="73.88671875" style="19" hidden="1" customWidth="1"/>
    <col min="16" max="20" width="24.88671875" style="19" hidden="1" customWidth="1"/>
    <col min="21" max="21" width="73.88671875" style="19" hidden="1" customWidth="1"/>
    <col min="22" max="26" width="24.88671875" style="19" hidden="1" customWidth="1"/>
    <col min="27" max="27" width="73.88671875" style="19" hidden="1" customWidth="1"/>
    <col min="28" max="33" width="24.88671875" style="19" hidden="1" customWidth="1"/>
    <col min="34" max="34" width="73.88671875" style="19" hidden="1" customWidth="1"/>
    <col min="35" max="40" width="24.88671875" style="19" hidden="1" customWidth="1"/>
    <col min="41" max="41" width="73.88671875" style="19" hidden="1" customWidth="1"/>
    <col min="42" max="47" width="24.88671875" style="19" hidden="1" customWidth="1"/>
    <col min="48" max="48" width="73.88671875" style="19" hidden="1" customWidth="1"/>
    <col min="49" max="54" width="24.88671875" style="19" hidden="1" customWidth="1"/>
    <col min="55" max="55" width="73.88671875" style="19" hidden="1" customWidth="1"/>
    <col min="56" max="61" width="24.88671875" style="19" customWidth="1"/>
    <col min="62" max="62" width="73.88671875" style="19" customWidth="1"/>
    <col min="63" max="68" width="24.88671875" style="19" customWidth="1"/>
    <col min="69" max="69" width="73.88671875" style="19" customWidth="1"/>
    <col min="70" max="75" width="24.88671875" style="19" hidden="1" customWidth="1"/>
    <col min="76" max="76" width="73.88671875" style="19" hidden="1" customWidth="1"/>
    <col min="77" max="82" width="24.88671875" style="19" hidden="1" customWidth="1"/>
    <col min="83" max="83" width="73.88671875" style="19" hidden="1" customWidth="1"/>
    <col min="84" max="89" width="24.88671875" style="19" hidden="1" customWidth="1"/>
    <col min="90" max="90" width="73.88671875" style="19" hidden="1" customWidth="1"/>
    <col min="91" max="16383" width="9.109375" style="19"/>
    <col min="16384" max="16384" width="4" style="19" customWidth="1"/>
  </cols>
  <sheetData>
    <row r="1" spans="1:90" ht="21" customHeight="1" x14ac:dyDescent="0.3">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row>
    <row r="2" spans="1:90" ht="48.75" customHeight="1" x14ac:dyDescent="0.3">
      <c r="A2" s="192" t="s">
        <v>259</v>
      </c>
      <c r="B2" s="192"/>
      <c r="C2" s="192"/>
      <c r="D2" s="192"/>
      <c r="E2" s="192"/>
      <c r="F2" s="192"/>
      <c r="G2" s="192"/>
      <c r="H2" s="192"/>
      <c r="I2" s="192"/>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row>
    <row r="3" spans="1:90" ht="15.6" hidden="1" customHeight="1" x14ac:dyDescent="0.3">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row>
    <row r="4" spans="1:90" ht="37.5" customHeight="1" x14ac:dyDescent="0.3">
      <c r="A4" s="33" t="s">
        <v>258</v>
      </c>
      <c r="B4" s="193" t="s">
        <v>257</v>
      </c>
      <c r="C4" s="194"/>
      <c r="D4" s="194"/>
      <c r="E4" s="194"/>
      <c r="F4" s="194"/>
      <c r="G4" s="194"/>
      <c r="H4" s="194"/>
      <c r="I4" s="194"/>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row>
    <row r="5" spans="1:90" ht="39" customHeight="1" x14ac:dyDescent="0.3">
      <c r="A5" s="33" t="s">
        <v>256</v>
      </c>
      <c r="B5" s="193" t="s">
        <v>255</v>
      </c>
      <c r="C5" s="194"/>
      <c r="D5" s="194"/>
      <c r="E5" s="194"/>
      <c r="F5" s="194"/>
      <c r="G5" s="194"/>
      <c r="H5" s="194"/>
      <c r="I5" s="194"/>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row>
    <row r="6" spans="1:90" ht="36" hidden="1" customHeight="1" x14ac:dyDescent="0.3">
      <c r="A6" s="33" t="s">
        <v>254</v>
      </c>
      <c r="B6" s="193" t="s">
        <v>253</v>
      </c>
      <c r="C6" s="194"/>
      <c r="D6" s="194"/>
      <c r="E6" s="194"/>
      <c r="F6" s="194"/>
      <c r="G6" s="194"/>
      <c r="H6" s="194"/>
      <c r="I6" s="194"/>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row>
    <row r="7" spans="1:90" ht="36" hidden="1" customHeight="1" x14ac:dyDescent="0.3">
      <c r="A7" s="33" t="s">
        <v>252</v>
      </c>
      <c r="B7" s="193" t="s">
        <v>251</v>
      </c>
      <c r="C7" s="194"/>
      <c r="D7" s="194"/>
      <c r="E7" s="194"/>
      <c r="F7" s="194"/>
      <c r="G7" s="194"/>
      <c r="H7" s="194"/>
      <c r="I7" s="194"/>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row>
    <row r="8" spans="1:90" ht="15.6" hidden="1" customHeight="1" x14ac:dyDescent="0.3">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row>
    <row r="9" spans="1:90" ht="15.6" customHeight="1" x14ac:dyDescent="0.3">
      <c r="A9" s="108"/>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34"/>
      <c r="BS9" s="34"/>
      <c r="BT9" s="34"/>
      <c r="BU9" s="34"/>
      <c r="BV9" s="34"/>
      <c r="BW9" s="34"/>
      <c r="BX9" s="34"/>
      <c r="BY9" s="34"/>
      <c r="BZ9" s="34"/>
      <c r="CA9" s="34"/>
      <c r="CB9" s="34"/>
      <c r="CC9" s="34"/>
      <c r="CD9" s="34"/>
      <c r="CE9" s="34"/>
      <c r="CF9" s="34"/>
      <c r="CG9" s="34"/>
      <c r="CH9" s="34"/>
      <c r="CI9" s="34"/>
      <c r="CJ9" s="34"/>
      <c r="CK9" s="34"/>
      <c r="CL9" s="34"/>
    </row>
    <row r="10" spans="1:90" ht="15.6" customHeight="1" x14ac:dyDescent="0.3">
      <c r="A10" s="180" t="s">
        <v>263</v>
      </c>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34"/>
      <c r="BS10" s="34"/>
      <c r="BT10" s="34"/>
      <c r="BU10" s="34"/>
      <c r="BV10" s="34"/>
      <c r="BW10" s="34"/>
      <c r="BX10" s="34"/>
      <c r="BY10" s="34"/>
      <c r="BZ10" s="34"/>
      <c r="CA10" s="34"/>
      <c r="CB10" s="34"/>
      <c r="CC10" s="34"/>
      <c r="CD10" s="34"/>
      <c r="CE10" s="34"/>
      <c r="CF10" s="34"/>
      <c r="CG10" s="34"/>
      <c r="CH10" s="34"/>
      <c r="CI10" s="34"/>
      <c r="CJ10" s="34"/>
      <c r="CK10" s="34"/>
      <c r="CL10" s="34"/>
    </row>
    <row r="11" spans="1:90" ht="15.6" customHeight="1" x14ac:dyDescent="0.3">
      <c r="A11" s="180"/>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0"/>
      <c r="AY11" s="180"/>
      <c r="AZ11" s="180"/>
      <c r="BA11" s="180"/>
      <c r="BB11" s="180"/>
      <c r="BC11" s="180"/>
      <c r="BD11" s="180"/>
      <c r="BE11" s="180"/>
      <c r="BF11" s="180"/>
      <c r="BG11" s="180"/>
      <c r="BH11" s="180"/>
      <c r="BI11" s="180"/>
      <c r="BJ11" s="180"/>
      <c r="BK11" s="180"/>
      <c r="BL11" s="180"/>
      <c r="BM11" s="180"/>
      <c r="BN11" s="180"/>
      <c r="BO11" s="180"/>
      <c r="BP11" s="180"/>
      <c r="BQ11" s="180"/>
      <c r="BR11" s="34"/>
      <c r="BS11" s="34"/>
      <c r="BT11" s="34"/>
      <c r="BU11" s="34"/>
      <c r="BV11" s="34"/>
      <c r="BW11" s="34"/>
      <c r="BX11" s="34"/>
      <c r="BY11" s="34"/>
      <c r="BZ11" s="34"/>
      <c r="CA11" s="34"/>
      <c r="CB11" s="34"/>
      <c r="CC11" s="34"/>
      <c r="CD11" s="34"/>
      <c r="CE11" s="34"/>
      <c r="CF11" s="34"/>
      <c r="CG11" s="34"/>
      <c r="CH11" s="34"/>
      <c r="CI11" s="34"/>
      <c r="CJ11" s="34"/>
      <c r="CK11" s="34"/>
      <c r="CL11" s="34"/>
    </row>
    <row r="12" spans="1:90" ht="15.6" customHeight="1" x14ac:dyDescent="0.3">
      <c r="A12" s="109"/>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34"/>
      <c r="BS12" s="34"/>
      <c r="BT12" s="34"/>
      <c r="BU12" s="34"/>
      <c r="BV12" s="34"/>
      <c r="BW12" s="34"/>
      <c r="BX12" s="34"/>
      <c r="BY12" s="34"/>
      <c r="BZ12" s="34"/>
      <c r="CA12" s="34"/>
      <c r="CB12" s="34"/>
      <c r="CC12" s="34"/>
      <c r="CD12" s="34"/>
      <c r="CE12" s="34"/>
      <c r="CF12" s="34"/>
      <c r="CG12" s="34"/>
      <c r="CH12" s="34"/>
      <c r="CI12" s="34"/>
      <c r="CJ12" s="34"/>
      <c r="CK12" s="34"/>
      <c r="CL12" s="34"/>
    </row>
    <row r="13" spans="1:90" s="20" customFormat="1" ht="48.75" customHeight="1" x14ac:dyDescent="0.3">
      <c r="A13" s="185" t="s">
        <v>250</v>
      </c>
      <c r="B13" s="185" t="s">
        <v>249</v>
      </c>
      <c r="C13" s="185" t="s">
        <v>248</v>
      </c>
      <c r="D13" s="185" t="s">
        <v>247</v>
      </c>
      <c r="E13" s="185" t="s">
        <v>125</v>
      </c>
      <c r="F13" s="185" t="s">
        <v>56</v>
      </c>
      <c r="G13" s="185" t="s">
        <v>246</v>
      </c>
      <c r="H13" s="185" t="s">
        <v>29</v>
      </c>
      <c r="I13" s="185" t="s">
        <v>48</v>
      </c>
      <c r="J13" s="186" t="s">
        <v>123</v>
      </c>
      <c r="K13" s="187"/>
      <c r="L13" s="187"/>
      <c r="M13" s="187"/>
      <c r="N13" s="187"/>
      <c r="O13" s="188"/>
      <c r="P13" s="186" t="s">
        <v>101</v>
      </c>
      <c r="Q13" s="187"/>
      <c r="R13" s="187"/>
      <c r="S13" s="187"/>
      <c r="T13" s="187"/>
      <c r="U13" s="188"/>
      <c r="V13" s="186" t="s">
        <v>124</v>
      </c>
      <c r="W13" s="187"/>
      <c r="X13" s="187"/>
      <c r="Y13" s="187"/>
      <c r="Z13" s="187"/>
      <c r="AA13" s="188"/>
      <c r="AB13" s="186" t="s">
        <v>132</v>
      </c>
      <c r="AC13" s="187"/>
      <c r="AD13" s="187"/>
      <c r="AE13" s="187"/>
      <c r="AF13" s="187"/>
      <c r="AG13" s="187"/>
      <c r="AH13" s="188"/>
      <c r="AI13" s="189" t="s">
        <v>245</v>
      </c>
      <c r="AJ13" s="190"/>
      <c r="AK13" s="190"/>
      <c r="AL13" s="190"/>
      <c r="AM13" s="190"/>
      <c r="AN13" s="190"/>
      <c r="AO13" s="191"/>
      <c r="AP13" s="189" t="s">
        <v>230</v>
      </c>
      <c r="AQ13" s="190"/>
      <c r="AR13" s="190"/>
      <c r="AS13" s="190"/>
      <c r="AT13" s="190"/>
      <c r="AU13" s="190"/>
      <c r="AV13" s="191"/>
      <c r="AW13" s="189" t="s">
        <v>244</v>
      </c>
      <c r="AX13" s="190"/>
      <c r="AY13" s="190"/>
      <c r="AZ13" s="190"/>
      <c r="BA13" s="190"/>
      <c r="BB13" s="190"/>
      <c r="BC13" s="191"/>
      <c r="BD13" s="189" t="s">
        <v>243</v>
      </c>
      <c r="BE13" s="190"/>
      <c r="BF13" s="190"/>
      <c r="BG13" s="190"/>
      <c r="BH13" s="190"/>
      <c r="BI13" s="190"/>
      <c r="BJ13" s="191"/>
      <c r="BK13" s="182" t="s">
        <v>241</v>
      </c>
      <c r="BL13" s="183"/>
      <c r="BM13" s="183"/>
      <c r="BN13" s="183"/>
      <c r="BO13" s="183"/>
      <c r="BP13" s="183"/>
      <c r="BQ13" s="184"/>
      <c r="BR13" s="182" t="s">
        <v>242</v>
      </c>
      <c r="BS13" s="183"/>
      <c r="BT13" s="183"/>
      <c r="BU13" s="183"/>
      <c r="BV13" s="183"/>
      <c r="BW13" s="183"/>
      <c r="BX13" s="184"/>
      <c r="BY13" s="182" t="s">
        <v>241</v>
      </c>
      <c r="BZ13" s="183"/>
      <c r="CA13" s="183"/>
      <c r="CB13" s="183"/>
      <c r="CC13" s="183"/>
      <c r="CD13" s="183"/>
      <c r="CE13" s="184"/>
      <c r="CF13" s="182" t="s">
        <v>240</v>
      </c>
      <c r="CG13" s="183"/>
      <c r="CH13" s="183"/>
      <c r="CI13" s="183"/>
      <c r="CJ13" s="183"/>
      <c r="CK13" s="183"/>
      <c r="CL13" s="184"/>
    </row>
    <row r="14" spans="1:90" s="20" customFormat="1" ht="34.799999999999997" x14ac:dyDescent="0.3">
      <c r="A14" s="185"/>
      <c r="B14" s="185"/>
      <c r="C14" s="185"/>
      <c r="D14" s="185"/>
      <c r="E14" s="185"/>
      <c r="F14" s="185"/>
      <c r="G14" s="185"/>
      <c r="H14" s="185"/>
      <c r="I14" s="185"/>
      <c r="J14" s="33" t="s">
        <v>126</v>
      </c>
      <c r="K14" s="33" t="s">
        <v>127</v>
      </c>
      <c r="L14" s="33" t="s">
        <v>128</v>
      </c>
      <c r="M14" s="33" t="s">
        <v>86</v>
      </c>
      <c r="N14" s="33" t="s">
        <v>129</v>
      </c>
      <c r="O14" s="33" t="s">
        <v>126</v>
      </c>
      <c r="P14" s="33" t="s">
        <v>126</v>
      </c>
      <c r="Q14" s="33" t="s">
        <v>127</v>
      </c>
      <c r="R14" s="33" t="s">
        <v>128</v>
      </c>
      <c r="S14" s="33" t="s">
        <v>86</v>
      </c>
      <c r="T14" s="33" t="s">
        <v>129</v>
      </c>
      <c r="U14" s="33" t="s">
        <v>126</v>
      </c>
      <c r="V14" s="33" t="s">
        <v>126</v>
      </c>
      <c r="W14" s="33" t="s">
        <v>127</v>
      </c>
      <c r="X14" s="33" t="s">
        <v>128</v>
      </c>
      <c r="Y14" s="33" t="s">
        <v>86</v>
      </c>
      <c r="Z14" s="33" t="s">
        <v>129</v>
      </c>
      <c r="AA14" s="33" t="s">
        <v>126</v>
      </c>
      <c r="AB14" s="33" t="s">
        <v>126</v>
      </c>
      <c r="AC14" s="33" t="s">
        <v>127</v>
      </c>
      <c r="AD14" s="33" t="s">
        <v>128</v>
      </c>
      <c r="AE14" s="33" t="s">
        <v>86</v>
      </c>
      <c r="AF14" s="33" t="s">
        <v>129</v>
      </c>
      <c r="AG14" s="33" t="s">
        <v>128</v>
      </c>
      <c r="AH14" s="33" t="s">
        <v>126</v>
      </c>
      <c r="AI14" s="32" t="s">
        <v>126</v>
      </c>
      <c r="AJ14" s="32" t="s">
        <v>127</v>
      </c>
      <c r="AK14" s="32" t="s">
        <v>128</v>
      </c>
      <c r="AL14" s="32" t="s">
        <v>86</v>
      </c>
      <c r="AM14" s="32" t="s">
        <v>129</v>
      </c>
      <c r="AN14" s="32" t="s">
        <v>128</v>
      </c>
      <c r="AO14" s="32" t="s">
        <v>239</v>
      </c>
      <c r="AP14" s="32" t="s">
        <v>126</v>
      </c>
      <c r="AQ14" s="32" t="s">
        <v>127</v>
      </c>
      <c r="AR14" s="32" t="s">
        <v>128</v>
      </c>
      <c r="AS14" s="32" t="s">
        <v>86</v>
      </c>
      <c r="AT14" s="32" t="s">
        <v>129</v>
      </c>
      <c r="AU14" s="32" t="s">
        <v>128</v>
      </c>
      <c r="AV14" s="32" t="s">
        <v>239</v>
      </c>
      <c r="AW14" s="32" t="s">
        <v>126</v>
      </c>
      <c r="AX14" s="32" t="s">
        <v>127</v>
      </c>
      <c r="AY14" s="32" t="s">
        <v>128</v>
      </c>
      <c r="AZ14" s="32" t="s">
        <v>86</v>
      </c>
      <c r="BA14" s="32" t="s">
        <v>129</v>
      </c>
      <c r="BB14" s="32" t="s">
        <v>128</v>
      </c>
      <c r="BC14" s="32" t="s">
        <v>239</v>
      </c>
      <c r="BD14" s="32" t="s">
        <v>126</v>
      </c>
      <c r="BE14" s="32" t="s">
        <v>127</v>
      </c>
      <c r="BF14" s="32" t="s">
        <v>128</v>
      </c>
      <c r="BG14" s="32" t="s">
        <v>86</v>
      </c>
      <c r="BH14" s="32" t="s">
        <v>129</v>
      </c>
      <c r="BI14" s="32" t="s">
        <v>128</v>
      </c>
      <c r="BJ14" s="32" t="s">
        <v>239</v>
      </c>
      <c r="BK14" s="31" t="s">
        <v>126</v>
      </c>
      <c r="BL14" s="29" t="s">
        <v>127</v>
      </c>
      <c r="BM14" s="29" t="s">
        <v>128</v>
      </c>
      <c r="BN14" s="30" t="s">
        <v>86</v>
      </c>
      <c r="BO14" s="30" t="s">
        <v>129</v>
      </c>
      <c r="BP14" s="29" t="s">
        <v>128</v>
      </c>
      <c r="BQ14" s="29" t="s">
        <v>239</v>
      </c>
      <c r="BR14" s="29" t="s">
        <v>126</v>
      </c>
      <c r="BS14" s="29" t="s">
        <v>127</v>
      </c>
      <c r="BT14" s="29" t="s">
        <v>128</v>
      </c>
      <c r="BU14" s="30" t="s">
        <v>86</v>
      </c>
      <c r="BV14" s="30" t="s">
        <v>129</v>
      </c>
      <c r="BW14" s="29" t="s">
        <v>128</v>
      </c>
      <c r="BX14" s="29" t="s">
        <v>239</v>
      </c>
      <c r="BY14" s="29" t="s">
        <v>126</v>
      </c>
      <c r="BZ14" s="29" t="s">
        <v>127</v>
      </c>
      <c r="CA14" s="29" t="s">
        <v>128</v>
      </c>
      <c r="CB14" s="30" t="s">
        <v>86</v>
      </c>
      <c r="CC14" s="30" t="s">
        <v>129</v>
      </c>
      <c r="CD14" s="29" t="s">
        <v>128</v>
      </c>
      <c r="CE14" s="29" t="s">
        <v>239</v>
      </c>
      <c r="CF14" s="29" t="s">
        <v>126</v>
      </c>
      <c r="CG14" s="29" t="s">
        <v>127</v>
      </c>
      <c r="CH14" s="29" t="s">
        <v>128</v>
      </c>
      <c r="CI14" s="30" t="s">
        <v>86</v>
      </c>
      <c r="CJ14" s="30" t="s">
        <v>129</v>
      </c>
      <c r="CK14" s="29" t="s">
        <v>128</v>
      </c>
      <c r="CL14" s="29" t="s">
        <v>239</v>
      </c>
    </row>
    <row r="15" spans="1:90" s="20" customFormat="1" ht="121.8" x14ac:dyDescent="0.3">
      <c r="A15" s="181" t="s">
        <v>238</v>
      </c>
      <c r="B15" s="181" t="s">
        <v>237</v>
      </c>
      <c r="C15" s="181" t="s">
        <v>236</v>
      </c>
      <c r="D15" s="181" t="s">
        <v>51</v>
      </c>
      <c r="E15" s="159" t="s">
        <v>52</v>
      </c>
      <c r="F15" s="159" t="s">
        <v>53</v>
      </c>
      <c r="G15" s="26" t="s">
        <v>233</v>
      </c>
      <c r="H15" s="26">
        <v>6</v>
      </c>
      <c r="I15" s="26" t="s">
        <v>49</v>
      </c>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v>1</v>
      </c>
      <c r="BE15" s="21">
        <v>1</v>
      </c>
      <c r="BF15" s="24">
        <f>(BE15/BD15)*100</f>
        <v>100</v>
      </c>
      <c r="BG15" s="23">
        <v>1760317750.6700001</v>
      </c>
      <c r="BH15" s="23">
        <v>1630953274.8499999</v>
      </c>
      <c r="BI15" s="22">
        <f>BH15/BG15*100</f>
        <v>92.651072468549373</v>
      </c>
      <c r="BJ15" s="21" t="s">
        <v>272</v>
      </c>
      <c r="BK15" s="26">
        <v>1</v>
      </c>
      <c r="BL15" s="26">
        <v>1</v>
      </c>
      <c r="BM15" s="24">
        <f>(BL15/BK15)*100</f>
        <v>100</v>
      </c>
      <c r="BN15" s="23">
        <v>1137271379.5699999</v>
      </c>
      <c r="BO15" s="23">
        <v>527123466.68000001</v>
      </c>
      <c r="BP15" s="22">
        <f>BO15/BN15*100</f>
        <v>46.34984016561679</v>
      </c>
      <c r="BQ15" s="21" t="s">
        <v>271</v>
      </c>
      <c r="BR15" s="26">
        <v>1</v>
      </c>
      <c r="BS15" s="26"/>
      <c r="BT15" s="24">
        <f>(BS15/BR15)*100</f>
        <v>0</v>
      </c>
      <c r="BU15" s="23"/>
      <c r="BV15" s="23"/>
      <c r="BW15" s="22" t="e">
        <f>BV15/BU15*100</f>
        <v>#DIV/0!</v>
      </c>
      <c r="BX15" s="21"/>
      <c r="BY15" s="26">
        <v>1</v>
      </c>
      <c r="BZ15" s="26"/>
      <c r="CA15" s="24">
        <f>(BZ15/BY15)*100</f>
        <v>0</v>
      </c>
      <c r="CB15" s="23"/>
      <c r="CC15" s="23"/>
      <c r="CD15" s="22" t="e">
        <f>CC15/CB15*100</f>
        <v>#DIV/0!</v>
      </c>
      <c r="CE15" s="21"/>
      <c r="CF15" s="26">
        <v>1</v>
      </c>
      <c r="CG15" s="26"/>
      <c r="CH15" s="24">
        <f>(CG15/CF15)*100</f>
        <v>0</v>
      </c>
      <c r="CI15" s="23"/>
      <c r="CJ15" s="23"/>
      <c r="CK15" s="22" t="e">
        <f>CJ15/CI15*100</f>
        <v>#DIV/0!</v>
      </c>
      <c r="CL15" s="21"/>
    </row>
    <row r="16" spans="1:90" s="20" customFormat="1" ht="104.4" x14ac:dyDescent="0.3">
      <c r="A16" s="181"/>
      <c r="B16" s="181"/>
      <c r="C16" s="181"/>
      <c r="D16" s="181"/>
      <c r="E16" s="28" t="s">
        <v>235</v>
      </c>
      <c r="F16" s="28" t="s">
        <v>234</v>
      </c>
      <c r="G16" s="26" t="s">
        <v>233</v>
      </c>
      <c r="H16" s="27">
        <v>6.2208398133748055</v>
      </c>
      <c r="I16" s="26" t="s">
        <v>49</v>
      </c>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4" t="e">
        <f>(BE16/BD16)*100</f>
        <v>#DIV/0!</v>
      </c>
      <c r="BG16" s="23"/>
      <c r="BH16" s="23"/>
      <c r="BI16" s="22" t="e">
        <f>BH16/BG16*100</f>
        <v>#DIV/0!</v>
      </c>
      <c r="BJ16" s="21"/>
      <c r="BK16" s="25">
        <v>2.5999999999999999E-2</v>
      </c>
      <c r="BL16" s="25"/>
      <c r="BM16" s="24">
        <f>(BL16/BK16)*100</f>
        <v>0</v>
      </c>
      <c r="BN16" s="23"/>
      <c r="BO16" s="23"/>
      <c r="BP16" s="22" t="e">
        <f>BO16/BN16*100</f>
        <v>#DIV/0!</v>
      </c>
      <c r="BQ16" s="21" t="s">
        <v>267</v>
      </c>
      <c r="BR16" s="25">
        <v>2.5999999999999999E-2</v>
      </c>
      <c r="BS16" s="25"/>
      <c r="BT16" s="24">
        <f>(BS16/BR16)*100</f>
        <v>0</v>
      </c>
      <c r="BU16" s="23"/>
      <c r="BV16" s="23"/>
      <c r="BW16" s="22" t="e">
        <f>BV16/BU16*100</f>
        <v>#DIV/0!</v>
      </c>
      <c r="BX16" s="21"/>
      <c r="BY16" s="25">
        <v>2.5999999999999999E-2</v>
      </c>
      <c r="BZ16" s="25"/>
      <c r="CA16" s="24">
        <f>(BZ16/BY16)*100</f>
        <v>0</v>
      </c>
      <c r="CB16" s="23"/>
      <c r="CC16" s="23"/>
      <c r="CD16" s="22" t="e">
        <f>CC16/CB16*100</f>
        <v>#DIV/0!</v>
      </c>
      <c r="CE16" s="21"/>
      <c r="CF16" s="25">
        <v>2.5999999999999999E-2</v>
      </c>
      <c r="CG16" s="25"/>
      <c r="CH16" s="24">
        <f>(CG16/CF16)*100</f>
        <v>0</v>
      </c>
      <c r="CI16" s="23"/>
      <c r="CJ16" s="23"/>
      <c r="CK16" s="22" t="e">
        <f>CJ16/CI16*100</f>
        <v>#DIV/0!</v>
      </c>
      <c r="CL16" s="21"/>
    </row>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sheetData>
  <autoFilter ref="A13:O14" xr:uid="{00000000-0009-0000-0000-000002000000}"/>
  <mergeCells count="31">
    <mergeCell ref="A2:I2"/>
    <mergeCell ref="B4:I4"/>
    <mergeCell ref="B5:I5"/>
    <mergeCell ref="B6:I6"/>
    <mergeCell ref="B7:I7"/>
    <mergeCell ref="CF13:CL13"/>
    <mergeCell ref="AI13:AO13"/>
    <mergeCell ref="AP13:AV13"/>
    <mergeCell ref="AW13:BC13"/>
    <mergeCell ref="BD13:BJ13"/>
    <mergeCell ref="E13:E14"/>
    <mergeCell ref="BR13:BX13"/>
    <mergeCell ref="BY13:CE13"/>
    <mergeCell ref="F13:F14"/>
    <mergeCell ref="G13:G14"/>
    <mergeCell ref="A10:BQ11"/>
    <mergeCell ref="A15:A16"/>
    <mergeCell ref="D15:D16"/>
    <mergeCell ref="C15:C16"/>
    <mergeCell ref="B15:B16"/>
    <mergeCell ref="BK13:BQ13"/>
    <mergeCell ref="A13:A14"/>
    <mergeCell ref="B13:B14"/>
    <mergeCell ref="C13:C14"/>
    <mergeCell ref="AB13:AH13"/>
    <mergeCell ref="I13:I14"/>
    <mergeCell ref="H13:H14"/>
    <mergeCell ref="D13:D14"/>
    <mergeCell ref="J13:O13"/>
    <mergeCell ref="V13:AA13"/>
    <mergeCell ref="P13:U13"/>
  </mergeCells>
  <conditionalFormatting sqref="BF15:BF16">
    <cfRule type="cellIs" dxfId="49" priority="49" operator="between">
      <formula>40</formula>
      <formula>59</formula>
    </cfRule>
    <cfRule type="cellIs" dxfId="48" priority="48" operator="between">
      <formula>60</formula>
      <formula>69</formula>
    </cfRule>
    <cfRule type="cellIs" dxfId="47" priority="47" operator="between">
      <formula>70</formula>
      <formula>79</formula>
    </cfRule>
    <cfRule type="cellIs" dxfId="46" priority="46" operator="between">
      <formula>80</formula>
      <formula>100</formula>
    </cfRule>
    <cfRule type="cellIs" dxfId="45" priority="50" operator="between">
      <formula>0</formula>
      <formula>39</formula>
    </cfRule>
  </conditionalFormatting>
  <conditionalFormatting sqref="BI15:BI16">
    <cfRule type="cellIs" dxfId="44" priority="44" operator="between">
      <formula>40</formula>
      <formula>59</formula>
    </cfRule>
    <cfRule type="cellIs" dxfId="43" priority="45" operator="between">
      <formula>0</formula>
      <formula>39</formula>
    </cfRule>
    <cfRule type="cellIs" dxfId="42" priority="43" operator="between">
      <formula>60</formula>
      <formula>69</formula>
    </cfRule>
    <cfRule type="cellIs" dxfId="41" priority="42" operator="between">
      <formula>70</formula>
      <formula>79</formula>
    </cfRule>
    <cfRule type="cellIs" dxfId="40" priority="41" operator="between">
      <formula>80</formula>
      <formula>100</formula>
    </cfRule>
  </conditionalFormatting>
  <conditionalFormatting sqref="BM15:BM16">
    <cfRule type="cellIs" dxfId="39" priority="36" operator="between">
      <formula>80</formula>
      <formula>100</formula>
    </cfRule>
    <cfRule type="cellIs" dxfId="38" priority="38" operator="between">
      <formula>60</formula>
      <formula>69</formula>
    </cfRule>
    <cfRule type="cellIs" dxfId="37" priority="40" operator="between">
      <formula>0</formula>
      <formula>39</formula>
    </cfRule>
    <cfRule type="cellIs" dxfId="36" priority="39" operator="between">
      <formula>40</formula>
      <formula>59</formula>
    </cfRule>
    <cfRule type="cellIs" dxfId="35" priority="37" operator="between">
      <formula>70</formula>
      <formula>79</formula>
    </cfRule>
  </conditionalFormatting>
  <conditionalFormatting sqref="BP15:BP16">
    <cfRule type="cellIs" dxfId="34" priority="35" operator="between">
      <formula>0</formula>
      <formula>39</formula>
    </cfRule>
    <cfRule type="cellIs" dxfId="33" priority="34" operator="between">
      <formula>40</formula>
      <formula>59</formula>
    </cfRule>
    <cfRule type="cellIs" dxfId="32" priority="33" operator="between">
      <formula>60</formula>
      <formula>69</formula>
    </cfRule>
    <cfRule type="cellIs" dxfId="31" priority="31" operator="between">
      <formula>80</formula>
      <formula>100</formula>
    </cfRule>
    <cfRule type="cellIs" dxfId="30" priority="32" operator="between">
      <formula>70</formula>
      <formula>79</formula>
    </cfRule>
  </conditionalFormatting>
  <conditionalFormatting sqref="BT15:BT16">
    <cfRule type="cellIs" dxfId="29" priority="26" operator="between">
      <formula>80</formula>
      <formula>100</formula>
    </cfRule>
    <cfRule type="cellIs" dxfId="28" priority="27" operator="between">
      <formula>70</formula>
      <formula>79</formula>
    </cfRule>
    <cfRule type="cellIs" dxfId="27" priority="28" operator="between">
      <formula>60</formula>
      <formula>69</formula>
    </cfRule>
    <cfRule type="cellIs" dxfId="26" priority="29" operator="between">
      <formula>40</formula>
      <formula>59</formula>
    </cfRule>
    <cfRule type="cellIs" dxfId="25" priority="30" operator="between">
      <formula>0</formula>
      <formula>39</formula>
    </cfRule>
  </conditionalFormatting>
  <conditionalFormatting sqref="BW15:BW16">
    <cfRule type="cellIs" dxfId="24" priority="25" operator="between">
      <formula>0</formula>
      <formula>39</formula>
    </cfRule>
    <cfRule type="cellIs" dxfId="23" priority="24" operator="between">
      <formula>40</formula>
      <formula>59</formula>
    </cfRule>
    <cfRule type="cellIs" dxfId="22" priority="23" operator="between">
      <formula>60</formula>
      <formula>69</formula>
    </cfRule>
    <cfRule type="cellIs" dxfId="21" priority="22" operator="between">
      <formula>70</formula>
      <formula>79</formula>
    </cfRule>
    <cfRule type="cellIs" dxfId="20" priority="21" operator="between">
      <formula>80</formula>
      <formula>100</formula>
    </cfRule>
  </conditionalFormatting>
  <conditionalFormatting sqref="CA15:CA16">
    <cfRule type="cellIs" dxfId="19" priority="20" operator="between">
      <formula>0</formula>
      <formula>39</formula>
    </cfRule>
    <cfRule type="cellIs" dxfId="18" priority="19" operator="between">
      <formula>40</formula>
      <formula>59</formula>
    </cfRule>
    <cfRule type="cellIs" dxfId="17" priority="18" operator="between">
      <formula>60</formula>
      <formula>69</formula>
    </cfRule>
    <cfRule type="cellIs" dxfId="16" priority="17" operator="between">
      <formula>70</formula>
      <formula>79</formula>
    </cfRule>
    <cfRule type="cellIs" dxfId="15" priority="16" operator="between">
      <formula>80</formula>
      <formula>100</formula>
    </cfRule>
  </conditionalFormatting>
  <conditionalFormatting sqref="CD15:CD16">
    <cfRule type="cellIs" dxfId="14" priority="13" operator="between">
      <formula>60</formula>
      <formula>69</formula>
    </cfRule>
    <cfRule type="cellIs" dxfId="13" priority="15" operator="between">
      <formula>0</formula>
      <formula>39</formula>
    </cfRule>
    <cfRule type="cellIs" dxfId="12" priority="14" operator="between">
      <formula>40</formula>
      <formula>59</formula>
    </cfRule>
    <cfRule type="cellIs" dxfId="11" priority="12" operator="between">
      <formula>70</formula>
      <formula>79</formula>
    </cfRule>
    <cfRule type="cellIs" dxfId="10" priority="11" operator="between">
      <formula>80</formula>
      <formula>100</formula>
    </cfRule>
  </conditionalFormatting>
  <conditionalFormatting sqref="CH15:CH16">
    <cfRule type="cellIs" dxfId="9" priority="7" operator="between">
      <formula>70</formula>
      <formula>79</formula>
    </cfRule>
    <cfRule type="cellIs" dxfId="8" priority="10" operator="between">
      <formula>0</formula>
      <formula>39</formula>
    </cfRule>
    <cfRule type="cellIs" dxfId="7" priority="9" operator="between">
      <formula>40</formula>
      <formula>59</formula>
    </cfRule>
    <cfRule type="cellIs" dxfId="6" priority="8" operator="between">
      <formula>60</formula>
      <formula>69</formula>
    </cfRule>
    <cfRule type="cellIs" dxfId="5" priority="6" operator="between">
      <formula>80</formula>
      <formula>100</formula>
    </cfRule>
  </conditionalFormatting>
  <conditionalFormatting sqref="CK15:CK16">
    <cfRule type="cellIs" dxfId="4" priority="2" operator="between">
      <formula>70</formula>
      <formula>79</formula>
    </cfRule>
    <cfRule type="cellIs" dxfId="3" priority="3" operator="between">
      <formula>60</formula>
      <formula>69</formula>
    </cfRule>
    <cfRule type="cellIs" dxfId="2" priority="4" operator="between">
      <formula>40</formula>
      <formula>59</formula>
    </cfRule>
    <cfRule type="cellIs" dxfId="1" priority="5" operator="between">
      <formula>0</formula>
      <formula>39</formula>
    </cfRule>
    <cfRule type="cellIs" dxfId="0" priority="1" operator="between">
      <formula>80</formula>
      <formula>100</formula>
    </cfRule>
  </conditionalFormatting>
  <pageMargins left="0.70866141732283472" right="0.70866141732283472" top="0.74803149606299213" bottom="0.74803149606299213" header="0.31496062992125984" footer="0.31496062992125984"/>
  <pageSetup paperSize="5" scale="85" orientation="landscape" r:id="rId1"/>
  <rowBreaks count="1" manualBreakCount="1">
    <brk id="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5"/>
  <sheetViews>
    <sheetView topLeftCell="A13" zoomScale="60" zoomScaleNormal="60" workbookViewId="0">
      <selection activeCell="Q16" sqref="Q16"/>
    </sheetView>
  </sheetViews>
  <sheetFormatPr baseColWidth="10" defaultColWidth="24.88671875" defaultRowHeight="15" x14ac:dyDescent="0.3"/>
  <cols>
    <col min="1" max="1" width="9.88671875" style="123" customWidth="1"/>
    <col min="2" max="2" width="37.5546875" style="123" customWidth="1"/>
    <col min="3" max="3" width="37.109375" style="123" customWidth="1"/>
    <col min="4" max="4" width="23.5546875" style="123" customWidth="1"/>
    <col min="5" max="5" width="31.5546875" style="123" customWidth="1"/>
    <col min="6" max="6" width="22.33203125" style="123" customWidth="1"/>
    <col min="7" max="13" width="0" style="123" hidden="1" customWidth="1"/>
    <col min="14" max="14" width="40" style="123" bestFit="1" customWidth="1"/>
    <col min="15" max="256" width="24.88671875" style="123"/>
    <col min="257" max="257" width="3.88671875" style="123" bestFit="1" customWidth="1"/>
    <col min="258" max="258" width="37.5546875" style="123" customWidth="1"/>
    <col min="259" max="259" width="29.44140625" style="123" customWidth="1"/>
    <col min="260" max="260" width="14.33203125" style="123" customWidth="1"/>
    <col min="261" max="261" width="31.5546875" style="123" customWidth="1"/>
    <col min="262" max="262" width="18.6640625" style="123" customWidth="1"/>
    <col min="263" max="512" width="24.88671875" style="123"/>
    <col min="513" max="513" width="3.88671875" style="123" bestFit="1" customWidth="1"/>
    <col min="514" max="514" width="37.5546875" style="123" customWidth="1"/>
    <col min="515" max="515" width="29.44140625" style="123" customWidth="1"/>
    <col min="516" max="516" width="14.33203125" style="123" customWidth="1"/>
    <col min="517" max="517" width="31.5546875" style="123" customWidth="1"/>
    <col min="518" max="518" width="18.6640625" style="123" customWidth="1"/>
    <col min="519" max="768" width="24.88671875" style="123"/>
    <col min="769" max="769" width="3.88671875" style="123" bestFit="1" customWidth="1"/>
    <col min="770" max="770" width="37.5546875" style="123" customWidth="1"/>
    <col min="771" max="771" width="29.44140625" style="123" customWidth="1"/>
    <col min="772" max="772" width="14.33203125" style="123" customWidth="1"/>
    <col min="773" max="773" width="31.5546875" style="123" customWidth="1"/>
    <col min="774" max="774" width="18.6640625" style="123" customWidth="1"/>
    <col min="775" max="1024" width="24.88671875" style="123"/>
    <col min="1025" max="1025" width="3.88671875" style="123" bestFit="1" customWidth="1"/>
    <col min="1026" max="1026" width="37.5546875" style="123" customWidth="1"/>
    <col min="1027" max="1027" width="29.44140625" style="123" customWidth="1"/>
    <col min="1028" max="1028" width="14.33203125" style="123" customWidth="1"/>
    <col min="1029" max="1029" width="31.5546875" style="123" customWidth="1"/>
    <col min="1030" max="1030" width="18.6640625" style="123" customWidth="1"/>
    <col min="1031" max="1280" width="24.88671875" style="123"/>
    <col min="1281" max="1281" width="3.88671875" style="123" bestFit="1" customWidth="1"/>
    <col min="1282" max="1282" width="37.5546875" style="123" customWidth="1"/>
    <col min="1283" max="1283" width="29.44140625" style="123" customWidth="1"/>
    <col min="1284" max="1284" width="14.33203125" style="123" customWidth="1"/>
    <col min="1285" max="1285" width="31.5546875" style="123" customWidth="1"/>
    <col min="1286" max="1286" width="18.6640625" style="123" customWidth="1"/>
    <col min="1287" max="1536" width="24.88671875" style="123"/>
    <col min="1537" max="1537" width="3.88671875" style="123" bestFit="1" customWidth="1"/>
    <col min="1538" max="1538" width="37.5546875" style="123" customWidth="1"/>
    <col min="1539" max="1539" width="29.44140625" style="123" customWidth="1"/>
    <col min="1540" max="1540" width="14.33203125" style="123" customWidth="1"/>
    <col min="1541" max="1541" width="31.5546875" style="123" customWidth="1"/>
    <col min="1542" max="1542" width="18.6640625" style="123" customWidth="1"/>
    <col min="1543" max="1792" width="24.88671875" style="123"/>
    <col min="1793" max="1793" width="3.88671875" style="123" bestFit="1" customWidth="1"/>
    <col min="1794" max="1794" width="37.5546875" style="123" customWidth="1"/>
    <col min="1795" max="1795" width="29.44140625" style="123" customWidth="1"/>
    <col min="1796" max="1796" width="14.33203125" style="123" customWidth="1"/>
    <col min="1797" max="1797" width="31.5546875" style="123" customWidth="1"/>
    <col min="1798" max="1798" width="18.6640625" style="123" customWidth="1"/>
    <col min="1799" max="2048" width="24.88671875" style="123"/>
    <col min="2049" max="2049" width="3.88671875" style="123" bestFit="1" customWidth="1"/>
    <col min="2050" max="2050" width="37.5546875" style="123" customWidth="1"/>
    <col min="2051" max="2051" width="29.44140625" style="123" customWidth="1"/>
    <col min="2052" max="2052" width="14.33203125" style="123" customWidth="1"/>
    <col min="2053" max="2053" width="31.5546875" style="123" customWidth="1"/>
    <col min="2054" max="2054" width="18.6640625" style="123" customWidth="1"/>
    <col min="2055" max="2304" width="24.88671875" style="123"/>
    <col min="2305" max="2305" width="3.88671875" style="123" bestFit="1" customWidth="1"/>
    <col min="2306" max="2306" width="37.5546875" style="123" customWidth="1"/>
    <col min="2307" max="2307" width="29.44140625" style="123" customWidth="1"/>
    <col min="2308" max="2308" width="14.33203125" style="123" customWidth="1"/>
    <col min="2309" max="2309" width="31.5546875" style="123" customWidth="1"/>
    <col min="2310" max="2310" width="18.6640625" style="123" customWidth="1"/>
    <col min="2311" max="2560" width="24.88671875" style="123"/>
    <col min="2561" max="2561" width="3.88671875" style="123" bestFit="1" customWidth="1"/>
    <col min="2562" max="2562" width="37.5546875" style="123" customWidth="1"/>
    <col min="2563" max="2563" width="29.44140625" style="123" customWidth="1"/>
    <col min="2564" max="2564" width="14.33203125" style="123" customWidth="1"/>
    <col min="2565" max="2565" width="31.5546875" style="123" customWidth="1"/>
    <col min="2566" max="2566" width="18.6640625" style="123" customWidth="1"/>
    <col min="2567" max="2816" width="24.88671875" style="123"/>
    <col min="2817" max="2817" width="3.88671875" style="123" bestFit="1" customWidth="1"/>
    <col min="2818" max="2818" width="37.5546875" style="123" customWidth="1"/>
    <col min="2819" max="2819" width="29.44140625" style="123" customWidth="1"/>
    <col min="2820" max="2820" width="14.33203125" style="123" customWidth="1"/>
    <col min="2821" max="2821" width="31.5546875" style="123" customWidth="1"/>
    <col min="2822" max="2822" width="18.6640625" style="123" customWidth="1"/>
    <col min="2823" max="3072" width="24.88671875" style="123"/>
    <col min="3073" max="3073" width="3.88671875" style="123" bestFit="1" customWidth="1"/>
    <col min="3074" max="3074" width="37.5546875" style="123" customWidth="1"/>
    <col min="3075" max="3075" width="29.44140625" style="123" customWidth="1"/>
    <col min="3076" max="3076" width="14.33203125" style="123" customWidth="1"/>
    <col min="3077" max="3077" width="31.5546875" style="123" customWidth="1"/>
    <col min="3078" max="3078" width="18.6640625" style="123" customWidth="1"/>
    <col min="3079" max="3328" width="24.88671875" style="123"/>
    <col min="3329" max="3329" width="3.88671875" style="123" bestFit="1" customWidth="1"/>
    <col min="3330" max="3330" width="37.5546875" style="123" customWidth="1"/>
    <col min="3331" max="3331" width="29.44140625" style="123" customWidth="1"/>
    <col min="3332" max="3332" width="14.33203125" style="123" customWidth="1"/>
    <col min="3333" max="3333" width="31.5546875" style="123" customWidth="1"/>
    <col min="3334" max="3334" width="18.6640625" style="123" customWidth="1"/>
    <col min="3335" max="3584" width="24.88671875" style="123"/>
    <col min="3585" max="3585" width="3.88671875" style="123" bestFit="1" customWidth="1"/>
    <col min="3586" max="3586" width="37.5546875" style="123" customWidth="1"/>
    <col min="3587" max="3587" width="29.44140625" style="123" customWidth="1"/>
    <col min="3588" max="3588" width="14.33203125" style="123" customWidth="1"/>
    <col min="3589" max="3589" width="31.5546875" style="123" customWidth="1"/>
    <col min="3590" max="3590" width="18.6640625" style="123" customWidth="1"/>
    <col min="3591" max="3840" width="24.88671875" style="123"/>
    <col min="3841" max="3841" width="3.88671875" style="123" bestFit="1" customWidth="1"/>
    <col min="3842" max="3842" width="37.5546875" style="123" customWidth="1"/>
    <col min="3843" max="3843" width="29.44140625" style="123" customWidth="1"/>
    <col min="3844" max="3844" width="14.33203125" style="123" customWidth="1"/>
    <col min="3845" max="3845" width="31.5546875" style="123" customWidth="1"/>
    <col min="3846" max="3846" width="18.6640625" style="123" customWidth="1"/>
    <col min="3847" max="4096" width="24.88671875" style="123"/>
    <col min="4097" max="4097" width="3.88671875" style="123" bestFit="1" customWidth="1"/>
    <col min="4098" max="4098" width="37.5546875" style="123" customWidth="1"/>
    <col min="4099" max="4099" width="29.44140625" style="123" customWidth="1"/>
    <col min="4100" max="4100" width="14.33203125" style="123" customWidth="1"/>
    <col min="4101" max="4101" width="31.5546875" style="123" customWidth="1"/>
    <col min="4102" max="4102" width="18.6640625" style="123" customWidth="1"/>
    <col min="4103" max="4352" width="24.88671875" style="123"/>
    <col min="4353" max="4353" width="3.88671875" style="123" bestFit="1" customWidth="1"/>
    <col min="4354" max="4354" width="37.5546875" style="123" customWidth="1"/>
    <col min="4355" max="4355" width="29.44140625" style="123" customWidth="1"/>
    <col min="4356" max="4356" width="14.33203125" style="123" customWidth="1"/>
    <col min="4357" max="4357" width="31.5546875" style="123" customWidth="1"/>
    <col min="4358" max="4358" width="18.6640625" style="123" customWidth="1"/>
    <col min="4359" max="4608" width="24.88671875" style="123"/>
    <col min="4609" max="4609" width="3.88671875" style="123" bestFit="1" customWidth="1"/>
    <col min="4610" max="4610" width="37.5546875" style="123" customWidth="1"/>
    <col min="4611" max="4611" width="29.44140625" style="123" customWidth="1"/>
    <col min="4612" max="4612" width="14.33203125" style="123" customWidth="1"/>
    <col min="4613" max="4613" width="31.5546875" style="123" customWidth="1"/>
    <col min="4614" max="4614" width="18.6640625" style="123" customWidth="1"/>
    <col min="4615" max="4864" width="24.88671875" style="123"/>
    <col min="4865" max="4865" width="3.88671875" style="123" bestFit="1" customWidth="1"/>
    <col min="4866" max="4866" width="37.5546875" style="123" customWidth="1"/>
    <col min="4867" max="4867" width="29.44140625" style="123" customWidth="1"/>
    <col min="4868" max="4868" width="14.33203125" style="123" customWidth="1"/>
    <col min="4869" max="4869" width="31.5546875" style="123" customWidth="1"/>
    <col min="4870" max="4870" width="18.6640625" style="123" customWidth="1"/>
    <col min="4871" max="5120" width="24.88671875" style="123"/>
    <col min="5121" max="5121" width="3.88671875" style="123" bestFit="1" customWidth="1"/>
    <col min="5122" max="5122" width="37.5546875" style="123" customWidth="1"/>
    <col min="5123" max="5123" width="29.44140625" style="123" customWidth="1"/>
    <col min="5124" max="5124" width="14.33203125" style="123" customWidth="1"/>
    <col min="5125" max="5125" width="31.5546875" style="123" customWidth="1"/>
    <col min="5126" max="5126" width="18.6640625" style="123" customWidth="1"/>
    <col min="5127" max="5376" width="24.88671875" style="123"/>
    <col min="5377" max="5377" width="3.88671875" style="123" bestFit="1" customWidth="1"/>
    <col min="5378" max="5378" width="37.5546875" style="123" customWidth="1"/>
    <col min="5379" max="5379" width="29.44140625" style="123" customWidth="1"/>
    <col min="5380" max="5380" width="14.33203125" style="123" customWidth="1"/>
    <col min="5381" max="5381" width="31.5546875" style="123" customWidth="1"/>
    <col min="5382" max="5382" width="18.6640625" style="123" customWidth="1"/>
    <col min="5383" max="5632" width="24.88671875" style="123"/>
    <col min="5633" max="5633" width="3.88671875" style="123" bestFit="1" customWidth="1"/>
    <col min="5634" max="5634" width="37.5546875" style="123" customWidth="1"/>
    <col min="5635" max="5635" width="29.44140625" style="123" customWidth="1"/>
    <col min="5636" max="5636" width="14.33203125" style="123" customWidth="1"/>
    <col min="5637" max="5637" width="31.5546875" style="123" customWidth="1"/>
    <col min="5638" max="5638" width="18.6640625" style="123" customWidth="1"/>
    <col min="5639" max="5888" width="24.88671875" style="123"/>
    <col min="5889" max="5889" width="3.88671875" style="123" bestFit="1" customWidth="1"/>
    <col min="5890" max="5890" width="37.5546875" style="123" customWidth="1"/>
    <col min="5891" max="5891" width="29.44140625" style="123" customWidth="1"/>
    <col min="5892" max="5892" width="14.33203125" style="123" customWidth="1"/>
    <col min="5893" max="5893" width="31.5546875" style="123" customWidth="1"/>
    <col min="5894" max="5894" width="18.6640625" style="123" customWidth="1"/>
    <col min="5895" max="6144" width="24.88671875" style="123"/>
    <col min="6145" max="6145" width="3.88671875" style="123" bestFit="1" customWidth="1"/>
    <col min="6146" max="6146" width="37.5546875" style="123" customWidth="1"/>
    <col min="6147" max="6147" width="29.44140625" style="123" customWidth="1"/>
    <col min="6148" max="6148" width="14.33203125" style="123" customWidth="1"/>
    <col min="6149" max="6149" width="31.5546875" style="123" customWidth="1"/>
    <col min="6150" max="6150" width="18.6640625" style="123" customWidth="1"/>
    <col min="6151" max="6400" width="24.88671875" style="123"/>
    <col min="6401" max="6401" width="3.88671875" style="123" bestFit="1" customWidth="1"/>
    <col min="6402" max="6402" width="37.5546875" style="123" customWidth="1"/>
    <col min="6403" max="6403" width="29.44140625" style="123" customWidth="1"/>
    <col min="6404" max="6404" width="14.33203125" style="123" customWidth="1"/>
    <col min="6405" max="6405" width="31.5546875" style="123" customWidth="1"/>
    <col min="6406" max="6406" width="18.6640625" style="123" customWidth="1"/>
    <col min="6407" max="6656" width="24.88671875" style="123"/>
    <col min="6657" max="6657" width="3.88671875" style="123" bestFit="1" customWidth="1"/>
    <col min="6658" max="6658" width="37.5546875" style="123" customWidth="1"/>
    <col min="6659" max="6659" width="29.44140625" style="123" customWidth="1"/>
    <col min="6660" max="6660" width="14.33203125" style="123" customWidth="1"/>
    <col min="6661" max="6661" width="31.5546875" style="123" customWidth="1"/>
    <col min="6662" max="6662" width="18.6640625" style="123" customWidth="1"/>
    <col min="6663" max="6912" width="24.88671875" style="123"/>
    <col min="6913" max="6913" width="3.88671875" style="123" bestFit="1" customWidth="1"/>
    <col min="6914" max="6914" width="37.5546875" style="123" customWidth="1"/>
    <col min="6915" max="6915" width="29.44140625" style="123" customWidth="1"/>
    <col min="6916" max="6916" width="14.33203125" style="123" customWidth="1"/>
    <col min="6917" max="6917" width="31.5546875" style="123" customWidth="1"/>
    <col min="6918" max="6918" width="18.6640625" style="123" customWidth="1"/>
    <col min="6919" max="7168" width="24.88671875" style="123"/>
    <col min="7169" max="7169" width="3.88671875" style="123" bestFit="1" customWidth="1"/>
    <col min="7170" max="7170" width="37.5546875" style="123" customWidth="1"/>
    <col min="7171" max="7171" width="29.44140625" style="123" customWidth="1"/>
    <col min="7172" max="7172" width="14.33203125" style="123" customWidth="1"/>
    <col min="7173" max="7173" width="31.5546875" style="123" customWidth="1"/>
    <col min="7174" max="7174" width="18.6640625" style="123" customWidth="1"/>
    <col min="7175" max="7424" width="24.88671875" style="123"/>
    <col min="7425" max="7425" width="3.88671875" style="123" bestFit="1" customWidth="1"/>
    <col min="7426" max="7426" width="37.5546875" style="123" customWidth="1"/>
    <col min="7427" max="7427" width="29.44140625" style="123" customWidth="1"/>
    <col min="7428" max="7428" width="14.33203125" style="123" customWidth="1"/>
    <col min="7429" max="7429" width="31.5546875" style="123" customWidth="1"/>
    <col min="7430" max="7430" width="18.6640625" style="123" customWidth="1"/>
    <col min="7431" max="7680" width="24.88671875" style="123"/>
    <col min="7681" max="7681" width="3.88671875" style="123" bestFit="1" customWidth="1"/>
    <col min="7682" max="7682" width="37.5546875" style="123" customWidth="1"/>
    <col min="7683" max="7683" width="29.44140625" style="123" customWidth="1"/>
    <col min="7684" max="7684" width="14.33203125" style="123" customWidth="1"/>
    <col min="7685" max="7685" width="31.5546875" style="123" customWidth="1"/>
    <col min="7686" max="7686" width="18.6640625" style="123" customWidth="1"/>
    <col min="7687" max="7936" width="24.88671875" style="123"/>
    <col min="7937" max="7937" width="3.88671875" style="123" bestFit="1" customWidth="1"/>
    <col min="7938" max="7938" width="37.5546875" style="123" customWidth="1"/>
    <col min="7939" max="7939" width="29.44140625" style="123" customWidth="1"/>
    <col min="7940" max="7940" width="14.33203125" style="123" customWidth="1"/>
    <col min="7941" max="7941" width="31.5546875" style="123" customWidth="1"/>
    <col min="7942" max="7942" width="18.6640625" style="123" customWidth="1"/>
    <col min="7943" max="8192" width="24.88671875" style="123"/>
    <col min="8193" max="8193" width="3.88671875" style="123" bestFit="1" customWidth="1"/>
    <col min="8194" max="8194" width="37.5546875" style="123" customWidth="1"/>
    <col min="8195" max="8195" width="29.44140625" style="123" customWidth="1"/>
    <col min="8196" max="8196" width="14.33203125" style="123" customWidth="1"/>
    <col min="8197" max="8197" width="31.5546875" style="123" customWidth="1"/>
    <col min="8198" max="8198" width="18.6640625" style="123" customWidth="1"/>
    <col min="8199" max="8448" width="24.88671875" style="123"/>
    <col min="8449" max="8449" width="3.88671875" style="123" bestFit="1" customWidth="1"/>
    <col min="8450" max="8450" width="37.5546875" style="123" customWidth="1"/>
    <col min="8451" max="8451" width="29.44140625" style="123" customWidth="1"/>
    <col min="8452" max="8452" width="14.33203125" style="123" customWidth="1"/>
    <col min="8453" max="8453" width="31.5546875" style="123" customWidth="1"/>
    <col min="8454" max="8454" width="18.6640625" style="123" customWidth="1"/>
    <col min="8455" max="8704" width="24.88671875" style="123"/>
    <col min="8705" max="8705" width="3.88671875" style="123" bestFit="1" customWidth="1"/>
    <col min="8706" max="8706" width="37.5546875" style="123" customWidth="1"/>
    <col min="8707" max="8707" width="29.44140625" style="123" customWidth="1"/>
    <col min="8708" max="8708" width="14.33203125" style="123" customWidth="1"/>
    <col min="8709" max="8709" width="31.5546875" style="123" customWidth="1"/>
    <col min="8710" max="8710" width="18.6640625" style="123" customWidth="1"/>
    <col min="8711" max="8960" width="24.88671875" style="123"/>
    <col min="8961" max="8961" width="3.88671875" style="123" bestFit="1" customWidth="1"/>
    <col min="8962" max="8962" width="37.5546875" style="123" customWidth="1"/>
    <col min="8963" max="8963" width="29.44140625" style="123" customWidth="1"/>
    <col min="8964" max="8964" width="14.33203125" style="123" customWidth="1"/>
    <col min="8965" max="8965" width="31.5546875" style="123" customWidth="1"/>
    <col min="8966" max="8966" width="18.6640625" style="123" customWidth="1"/>
    <col min="8967" max="9216" width="24.88671875" style="123"/>
    <col min="9217" max="9217" width="3.88671875" style="123" bestFit="1" customWidth="1"/>
    <col min="9218" max="9218" width="37.5546875" style="123" customWidth="1"/>
    <col min="9219" max="9219" width="29.44140625" style="123" customWidth="1"/>
    <col min="9220" max="9220" width="14.33203125" style="123" customWidth="1"/>
    <col min="9221" max="9221" width="31.5546875" style="123" customWidth="1"/>
    <col min="9222" max="9222" width="18.6640625" style="123" customWidth="1"/>
    <col min="9223" max="9472" width="24.88671875" style="123"/>
    <col min="9473" max="9473" width="3.88671875" style="123" bestFit="1" customWidth="1"/>
    <col min="9474" max="9474" width="37.5546875" style="123" customWidth="1"/>
    <col min="9475" max="9475" width="29.44140625" style="123" customWidth="1"/>
    <col min="9476" max="9476" width="14.33203125" style="123" customWidth="1"/>
    <col min="9477" max="9477" width="31.5546875" style="123" customWidth="1"/>
    <col min="9478" max="9478" width="18.6640625" style="123" customWidth="1"/>
    <col min="9479" max="9728" width="24.88671875" style="123"/>
    <col min="9729" max="9729" width="3.88671875" style="123" bestFit="1" customWidth="1"/>
    <col min="9730" max="9730" width="37.5546875" style="123" customWidth="1"/>
    <col min="9731" max="9731" width="29.44140625" style="123" customWidth="1"/>
    <col min="9732" max="9732" width="14.33203125" style="123" customWidth="1"/>
    <col min="9733" max="9733" width="31.5546875" style="123" customWidth="1"/>
    <col min="9734" max="9734" width="18.6640625" style="123" customWidth="1"/>
    <col min="9735" max="9984" width="24.88671875" style="123"/>
    <col min="9985" max="9985" width="3.88671875" style="123" bestFit="1" customWidth="1"/>
    <col min="9986" max="9986" width="37.5546875" style="123" customWidth="1"/>
    <col min="9987" max="9987" width="29.44140625" style="123" customWidth="1"/>
    <col min="9988" max="9988" width="14.33203125" style="123" customWidth="1"/>
    <col min="9989" max="9989" width="31.5546875" style="123" customWidth="1"/>
    <col min="9990" max="9990" width="18.6640625" style="123" customWidth="1"/>
    <col min="9991" max="10240" width="24.88671875" style="123"/>
    <col min="10241" max="10241" width="3.88671875" style="123" bestFit="1" customWidth="1"/>
    <col min="10242" max="10242" width="37.5546875" style="123" customWidth="1"/>
    <col min="10243" max="10243" width="29.44140625" style="123" customWidth="1"/>
    <col min="10244" max="10244" width="14.33203125" style="123" customWidth="1"/>
    <col min="10245" max="10245" width="31.5546875" style="123" customWidth="1"/>
    <col min="10246" max="10246" width="18.6640625" style="123" customWidth="1"/>
    <col min="10247" max="10496" width="24.88671875" style="123"/>
    <col min="10497" max="10497" width="3.88671875" style="123" bestFit="1" customWidth="1"/>
    <col min="10498" max="10498" width="37.5546875" style="123" customWidth="1"/>
    <col min="10499" max="10499" width="29.44140625" style="123" customWidth="1"/>
    <col min="10500" max="10500" width="14.33203125" style="123" customWidth="1"/>
    <col min="10501" max="10501" width="31.5546875" style="123" customWidth="1"/>
    <col min="10502" max="10502" width="18.6640625" style="123" customWidth="1"/>
    <col min="10503" max="10752" width="24.88671875" style="123"/>
    <col min="10753" max="10753" width="3.88671875" style="123" bestFit="1" customWidth="1"/>
    <col min="10754" max="10754" width="37.5546875" style="123" customWidth="1"/>
    <col min="10755" max="10755" width="29.44140625" style="123" customWidth="1"/>
    <col min="10756" max="10756" width="14.33203125" style="123" customWidth="1"/>
    <col min="10757" max="10757" width="31.5546875" style="123" customWidth="1"/>
    <col min="10758" max="10758" width="18.6640625" style="123" customWidth="1"/>
    <col min="10759" max="11008" width="24.88671875" style="123"/>
    <col min="11009" max="11009" width="3.88671875" style="123" bestFit="1" customWidth="1"/>
    <col min="11010" max="11010" width="37.5546875" style="123" customWidth="1"/>
    <col min="11011" max="11011" width="29.44140625" style="123" customWidth="1"/>
    <col min="11012" max="11012" width="14.33203125" style="123" customWidth="1"/>
    <col min="11013" max="11013" width="31.5546875" style="123" customWidth="1"/>
    <col min="11014" max="11014" width="18.6640625" style="123" customWidth="1"/>
    <col min="11015" max="11264" width="24.88671875" style="123"/>
    <col min="11265" max="11265" width="3.88671875" style="123" bestFit="1" customWidth="1"/>
    <col min="11266" max="11266" width="37.5546875" style="123" customWidth="1"/>
    <col min="11267" max="11267" width="29.44140625" style="123" customWidth="1"/>
    <col min="11268" max="11268" width="14.33203125" style="123" customWidth="1"/>
    <col min="11269" max="11269" width="31.5546875" style="123" customWidth="1"/>
    <col min="11270" max="11270" width="18.6640625" style="123" customWidth="1"/>
    <col min="11271" max="11520" width="24.88671875" style="123"/>
    <col min="11521" max="11521" width="3.88671875" style="123" bestFit="1" customWidth="1"/>
    <col min="11522" max="11522" width="37.5546875" style="123" customWidth="1"/>
    <col min="11523" max="11523" width="29.44140625" style="123" customWidth="1"/>
    <col min="11524" max="11524" width="14.33203125" style="123" customWidth="1"/>
    <col min="11525" max="11525" width="31.5546875" style="123" customWidth="1"/>
    <col min="11526" max="11526" width="18.6640625" style="123" customWidth="1"/>
    <col min="11527" max="11776" width="24.88671875" style="123"/>
    <col min="11777" max="11777" width="3.88671875" style="123" bestFit="1" customWidth="1"/>
    <col min="11778" max="11778" width="37.5546875" style="123" customWidth="1"/>
    <col min="11779" max="11779" width="29.44140625" style="123" customWidth="1"/>
    <col min="11780" max="11780" width="14.33203125" style="123" customWidth="1"/>
    <col min="11781" max="11781" width="31.5546875" style="123" customWidth="1"/>
    <col min="11782" max="11782" width="18.6640625" style="123" customWidth="1"/>
    <col min="11783" max="12032" width="24.88671875" style="123"/>
    <col min="12033" max="12033" width="3.88671875" style="123" bestFit="1" customWidth="1"/>
    <col min="12034" max="12034" width="37.5546875" style="123" customWidth="1"/>
    <col min="12035" max="12035" width="29.44140625" style="123" customWidth="1"/>
    <col min="12036" max="12036" width="14.33203125" style="123" customWidth="1"/>
    <col min="12037" max="12037" width="31.5546875" style="123" customWidth="1"/>
    <col min="12038" max="12038" width="18.6640625" style="123" customWidth="1"/>
    <col min="12039" max="12288" width="24.88671875" style="123"/>
    <col min="12289" max="12289" width="3.88671875" style="123" bestFit="1" customWidth="1"/>
    <col min="12290" max="12290" width="37.5546875" style="123" customWidth="1"/>
    <col min="12291" max="12291" width="29.44140625" style="123" customWidth="1"/>
    <col min="12292" max="12292" width="14.33203125" style="123" customWidth="1"/>
    <col min="12293" max="12293" width="31.5546875" style="123" customWidth="1"/>
    <col min="12294" max="12294" width="18.6640625" style="123" customWidth="1"/>
    <col min="12295" max="12544" width="24.88671875" style="123"/>
    <col min="12545" max="12545" width="3.88671875" style="123" bestFit="1" customWidth="1"/>
    <col min="12546" max="12546" width="37.5546875" style="123" customWidth="1"/>
    <col min="12547" max="12547" width="29.44140625" style="123" customWidth="1"/>
    <col min="12548" max="12548" width="14.33203125" style="123" customWidth="1"/>
    <col min="12549" max="12549" width="31.5546875" style="123" customWidth="1"/>
    <col min="12550" max="12550" width="18.6640625" style="123" customWidth="1"/>
    <col min="12551" max="12800" width="24.88671875" style="123"/>
    <col min="12801" max="12801" width="3.88671875" style="123" bestFit="1" customWidth="1"/>
    <col min="12802" max="12802" width="37.5546875" style="123" customWidth="1"/>
    <col min="12803" max="12803" width="29.44140625" style="123" customWidth="1"/>
    <col min="12804" max="12804" width="14.33203125" style="123" customWidth="1"/>
    <col min="12805" max="12805" width="31.5546875" style="123" customWidth="1"/>
    <col min="12806" max="12806" width="18.6640625" style="123" customWidth="1"/>
    <col min="12807" max="13056" width="24.88671875" style="123"/>
    <col min="13057" max="13057" width="3.88671875" style="123" bestFit="1" customWidth="1"/>
    <col min="13058" max="13058" width="37.5546875" style="123" customWidth="1"/>
    <col min="13059" max="13059" width="29.44140625" style="123" customWidth="1"/>
    <col min="13060" max="13060" width="14.33203125" style="123" customWidth="1"/>
    <col min="13061" max="13061" width="31.5546875" style="123" customWidth="1"/>
    <col min="13062" max="13062" width="18.6640625" style="123" customWidth="1"/>
    <col min="13063" max="13312" width="24.88671875" style="123"/>
    <col min="13313" max="13313" width="3.88671875" style="123" bestFit="1" customWidth="1"/>
    <col min="13314" max="13314" width="37.5546875" style="123" customWidth="1"/>
    <col min="13315" max="13315" width="29.44140625" style="123" customWidth="1"/>
    <col min="13316" max="13316" width="14.33203125" style="123" customWidth="1"/>
    <col min="13317" max="13317" width="31.5546875" style="123" customWidth="1"/>
    <col min="13318" max="13318" width="18.6640625" style="123" customWidth="1"/>
    <col min="13319" max="13568" width="24.88671875" style="123"/>
    <col min="13569" max="13569" width="3.88671875" style="123" bestFit="1" customWidth="1"/>
    <col min="13570" max="13570" width="37.5546875" style="123" customWidth="1"/>
    <col min="13571" max="13571" width="29.44140625" style="123" customWidth="1"/>
    <col min="13572" max="13572" width="14.33203125" style="123" customWidth="1"/>
    <col min="13573" max="13573" width="31.5546875" style="123" customWidth="1"/>
    <col min="13574" max="13574" width="18.6640625" style="123" customWidth="1"/>
    <col min="13575" max="13824" width="24.88671875" style="123"/>
    <col min="13825" max="13825" width="3.88671875" style="123" bestFit="1" customWidth="1"/>
    <col min="13826" max="13826" width="37.5546875" style="123" customWidth="1"/>
    <col min="13827" max="13827" width="29.44140625" style="123" customWidth="1"/>
    <col min="13828" max="13828" width="14.33203125" style="123" customWidth="1"/>
    <col min="13829" max="13829" width="31.5546875" style="123" customWidth="1"/>
    <col min="13830" max="13830" width="18.6640625" style="123" customWidth="1"/>
    <col min="13831" max="14080" width="24.88671875" style="123"/>
    <col min="14081" max="14081" width="3.88671875" style="123" bestFit="1" customWidth="1"/>
    <col min="14082" max="14082" width="37.5546875" style="123" customWidth="1"/>
    <col min="14083" max="14083" width="29.44140625" style="123" customWidth="1"/>
    <col min="14084" max="14084" width="14.33203125" style="123" customWidth="1"/>
    <col min="14085" max="14085" width="31.5546875" style="123" customWidth="1"/>
    <col min="14086" max="14086" width="18.6640625" style="123" customWidth="1"/>
    <col min="14087" max="14336" width="24.88671875" style="123"/>
    <col min="14337" max="14337" width="3.88671875" style="123" bestFit="1" customWidth="1"/>
    <col min="14338" max="14338" width="37.5546875" style="123" customWidth="1"/>
    <col min="14339" max="14339" width="29.44140625" style="123" customWidth="1"/>
    <col min="14340" max="14340" width="14.33203125" style="123" customWidth="1"/>
    <col min="14341" max="14341" width="31.5546875" style="123" customWidth="1"/>
    <col min="14342" max="14342" width="18.6640625" style="123" customWidth="1"/>
    <col min="14343" max="14592" width="24.88671875" style="123"/>
    <col min="14593" max="14593" width="3.88671875" style="123" bestFit="1" customWidth="1"/>
    <col min="14594" max="14594" width="37.5546875" style="123" customWidth="1"/>
    <col min="14595" max="14595" width="29.44140625" style="123" customWidth="1"/>
    <col min="14596" max="14596" width="14.33203125" style="123" customWidth="1"/>
    <col min="14597" max="14597" width="31.5546875" style="123" customWidth="1"/>
    <col min="14598" max="14598" width="18.6640625" style="123" customWidth="1"/>
    <col min="14599" max="14848" width="24.88671875" style="123"/>
    <col min="14849" max="14849" width="3.88671875" style="123" bestFit="1" customWidth="1"/>
    <col min="14850" max="14850" width="37.5546875" style="123" customWidth="1"/>
    <col min="14851" max="14851" width="29.44140625" style="123" customWidth="1"/>
    <col min="14852" max="14852" width="14.33203125" style="123" customWidth="1"/>
    <col min="14853" max="14853" width="31.5546875" style="123" customWidth="1"/>
    <col min="14854" max="14854" width="18.6640625" style="123" customWidth="1"/>
    <col min="14855" max="15104" width="24.88671875" style="123"/>
    <col min="15105" max="15105" width="3.88671875" style="123" bestFit="1" customWidth="1"/>
    <col min="15106" max="15106" width="37.5546875" style="123" customWidth="1"/>
    <col min="15107" max="15107" width="29.44140625" style="123" customWidth="1"/>
    <col min="15108" max="15108" width="14.33203125" style="123" customWidth="1"/>
    <col min="15109" max="15109" width="31.5546875" style="123" customWidth="1"/>
    <col min="15110" max="15110" width="18.6640625" style="123" customWidth="1"/>
    <col min="15111" max="15360" width="24.88671875" style="123"/>
    <col min="15361" max="15361" width="3.88671875" style="123" bestFit="1" customWidth="1"/>
    <col min="15362" max="15362" width="37.5546875" style="123" customWidth="1"/>
    <col min="15363" max="15363" width="29.44140625" style="123" customWidth="1"/>
    <col min="15364" max="15364" width="14.33203125" style="123" customWidth="1"/>
    <col min="15365" max="15365" width="31.5546875" style="123" customWidth="1"/>
    <col min="15366" max="15366" width="18.6640625" style="123" customWidth="1"/>
    <col min="15367" max="15616" width="24.88671875" style="123"/>
    <col min="15617" max="15617" width="3.88671875" style="123" bestFit="1" customWidth="1"/>
    <col min="15618" max="15618" width="37.5546875" style="123" customWidth="1"/>
    <col min="15619" max="15619" width="29.44140625" style="123" customWidth="1"/>
    <col min="15620" max="15620" width="14.33203125" style="123" customWidth="1"/>
    <col min="15621" max="15621" width="31.5546875" style="123" customWidth="1"/>
    <col min="15622" max="15622" width="18.6640625" style="123" customWidth="1"/>
    <col min="15623" max="15872" width="24.88671875" style="123"/>
    <col min="15873" max="15873" width="3.88671875" style="123" bestFit="1" customWidth="1"/>
    <col min="15874" max="15874" width="37.5546875" style="123" customWidth="1"/>
    <col min="15875" max="15875" width="29.44140625" style="123" customWidth="1"/>
    <col min="15876" max="15876" width="14.33203125" style="123" customWidth="1"/>
    <col min="15877" max="15877" width="31.5546875" style="123" customWidth="1"/>
    <col min="15878" max="15878" width="18.6640625" style="123" customWidth="1"/>
    <col min="15879" max="16128" width="24.88671875" style="123"/>
    <col min="16129" max="16129" width="3.88671875" style="123" bestFit="1" customWidth="1"/>
    <col min="16130" max="16130" width="37.5546875" style="123" customWidth="1"/>
    <col min="16131" max="16131" width="29.44140625" style="123" customWidth="1"/>
    <col min="16132" max="16132" width="14.33203125" style="123" customWidth="1"/>
    <col min="16133" max="16133" width="31.5546875" style="123" customWidth="1"/>
    <col min="16134" max="16134" width="18.6640625" style="123" customWidth="1"/>
    <col min="16135" max="16384" width="24.88671875" style="123"/>
  </cols>
  <sheetData>
    <row r="1" spans="1:19" ht="28.5" customHeight="1" x14ac:dyDescent="0.3"/>
    <row r="4" spans="1:19" x14ac:dyDescent="0.3">
      <c r="A4" s="179" t="s">
        <v>286</v>
      </c>
      <c r="B4" s="195"/>
      <c r="C4" s="195"/>
      <c r="D4" s="195"/>
      <c r="E4" s="195"/>
      <c r="F4" s="195"/>
      <c r="G4" s="195"/>
      <c r="H4" s="195"/>
      <c r="I4" s="195"/>
      <c r="J4" s="195"/>
      <c r="K4" s="195"/>
      <c r="L4" s="195"/>
      <c r="M4" s="195"/>
      <c r="N4" s="195"/>
      <c r="O4" s="195"/>
      <c r="P4" s="195"/>
    </row>
    <row r="5" spans="1:19" x14ac:dyDescent="0.3">
      <c r="A5" s="195"/>
      <c r="B5" s="195"/>
      <c r="C5" s="195"/>
      <c r="D5" s="195"/>
      <c r="E5" s="195"/>
      <c r="F5" s="195"/>
      <c r="G5" s="195"/>
      <c r="H5" s="195"/>
      <c r="I5" s="195"/>
      <c r="J5" s="195"/>
      <c r="K5" s="195"/>
      <c r="L5" s="195"/>
      <c r="M5" s="195"/>
      <c r="N5" s="195"/>
      <c r="O5" s="195"/>
      <c r="P5" s="195"/>
    </row>
    <row r="6" spans="1:19" ht="15.6" thickBot="1" x14ac:dyDescent="0.35"/>
    <row r="7" spans="1:19" ht="36.75" customHeight="1" x14ac:dyDescent="0.3">
      <c r="A7" s="207" t="s">
        <v>54</v>
      </c>
      <c r="B7" s="202" t="s">
        <v>55</v>
      </c>
      <c r="C7" s="202" t="s">
        <v>56</v>
      </c>
      <c r="D7" s="202" t="s">
        <v>1</v>
      </c>
      <c r="E7" s="202" t="s">
        <v>29</v>
      </c>
      <c r="F7" s="204" t="s">
        <v>48</v>
      </c>
      <c r="G7" s="196" t="s">
        <v>57</v>
      </c>
      <c r="H7" s="197"/>
      <c r="I7" s="197"/>
      <c r="J7" s="197"/>
      <c r="K7" s="197"/>
      <c r="L7" s="197"/>
      <c r="M7" s="198"/>
      <c r="N7" s="199" t="s">
        <v>269</v>
      </c>
      <c r="O7" s="200"/>
      <c r="P7" s="201"/>
    </row>
    <row r="8" spans="1:19" ht="39" customHeight="1" x14ac:dyDescent="0.3">
      <c r="A8" s="208"/>
      <c r="B8" s="203"/>
      <c r="C8" s="203"/>
      <c r="D8" s="203"/>
      <c r="E8" s="203"/>
      <c r="F8" s="205"/>
      <c r="G8" s="135" t="s">
        <v>4</v>
      </c>
      <c r="H8" s="136" t="s">
        <v>5</v>
      </c>
      <c r="I8" s="136" t="s">
        <v>58</v>
      </c>
      <c r="J8" s="136" t="s">
        <v>7</v>
      </c>
      <c r="K8" s="136" t="s">
        <v>59</v>
      </c>
      <c r="L8" s="136" t="s">
        <v>60</v>
      </c>
      <c r="M8" s="137" t="s">
        <v>61</v>
      </c>
      <c r="N8" s="138" t="s">
        <v>40</v>
      </c>
      <c r="O8" s="139" t="s">
        <v>41</v>
      </c>
      <c r="P8" s="140" t="s">
        <v>27</v>
      </c>
    </row>
    <row r="9" spans="1:19" ht="178.5" customHeight="1" x14ac:dyDescent="0.3">
      <c r="A9" s="141" t="s">
        <v>62</v>
      </c>
      <c r="B9" s="126" t="s">
        <v>63</v>
      </c>
      <c r="C9" s="126" t="s">
        <v>64</v>
      </c>
      <c r="D9" s="126" t="s">
        <v>65</v>
      </c>
      <c r="E9" s="126" t="s">
        <v>66</v>
      </c>
      <c r="F9" s="142" t="s">
        <v>149</v>
      </c>
      <c r="G9" s="141"/>
      <c r="H9" s="126"/>
      <c r="I9" s="126"/>
      <c r="J9" s="126"/>
      <c r="K9" s="126"/>
      <c r="L9" s="126"/>
      <c r="M9" s="144"/>
      <c r="N9" s="141" t="s">
        <v>273</v>
      </c>
      <c r="O9" s="157">
        <f>100150000+38700000+8500000</f>
        <v>147350000</v>
      </c>
      <c r="P9" s="157">
        <f>100150000+38700000+8500000</f>
        <v>147350000</v>
      </c>
    </row>
    <row r="10" spans="1:19" ht="105" customHeight="1" x14ac:dyDescent="0.3">
      <c r="A10" s="141" t="s">
        <v>67</v>
      </c>
      <c r="B10" s="126" t="s">
        <v>68</v>
      </c>
      <c r="C10" s="126" t="s">
        <v>69</v>
      </c>
      <c r="D10" s="126" t="s">
        <v>70</v>
      </c>
      <c r="E10" s="126" t="s">
        <v>71</v>
      </c>
      <c r="F10" s="142" t="s">
        <v>149</v>
      </c>
      <c r="G10" s="141"/>
      <c r="H10" s="126"/>
      <c r="I10" s="126"/>
      <c r="J10" s="126"/>
      <c r="K10" s="126"/>
      <c r="L10" s="126"/>
      <c r="M10" s="144"/>
      <c r="N10" s="141" t="s">
        <v>283</v>
      </c>
      <c r="O10" s="157">
        <v>15290000</v>
      </c>
      <c r="P10" s="157">
        <v>15290000</v>
      </c>
    </row>
    <row r="11" spans="1:19" ht="111.75" customHeight="1" x14ac:dyDescent="0.3">
      <c r="A11" s="209" t="s">
        <v>72</v>
      </c>
      <c r="B11" s="206" t="s">
        <v>73</v>
      </c>
      <c r="C11" s="126" t="s">
        <v>74</v>
      </c>
      <c r="D11" s="126" t="s">
        <v>70</v>
      </c>
      <c r="E11" s="126" t="s">
        <v>71</v>
      </c>
      <c r="F11" s="142" t="s">
        <v>149</v>
      </c>
      <c r="G11" s="141"/>
      <c r="H11" s="126"/>
      <c r="I11" s="126"/>
      <c r="J11" s="126"/>
      <c r="K11" s="126"/>
      <c r="L11" s="126"/>
      <c r="M11" s="144"/>
      <c r="N11" s="141" t="s">
        <v>284</v>
      </c>
      <c r="O11" s="157">
        <f>21445000+16144000+14650000</f>
        <v>52239000</v>
      </c>
      <c r="P11" s="157">
        <f>21445000+16144000+14650000</f>
        <v>52239000</v>
      </c>
      <c r="S11" s="146"/>
    </row>
    <row r="12" spans="1:19" ht="94.5" customHeight="1" x14ac:dyDescent="0.3">
      <c r="A12" s="210"/>
      <c r="B12" s="206"/>
      <c r="C12" s="126" t="s">
        <v>274</v>
      </c>
      <c r="D12" s="126" t="s">
        <v>70</v>
      </c>
      <c r="E12" s="126" t="s">
        <v>71</v>
      </c>
      <c r="F12" s="142" t="s">
        <v>149</v>
      </c>
      <c r="G12" s="141"/>
      <c r="H12" s="126"/>
      <c r="I12" s="126"/>
      <c r="J12" s="126"/>
      <c r="K12" s="126"/>
      <c r="L12" s="126"/>
      <c r="M12" s="144"/>
      <c r="N12" s="141" t="s">
        <v>285</v>
      </c>
      <c r="O12" s="157">
        <f>32877000*3</f>
        <v>98631000</v>
      </c>
      <c r="P12" s="157">
        <v>98631000</v>
      </c>
    </row>
    <row r="13" spans="1:19" ht="109.5" customHeight="1" x14ac:dyDescent="0.3">
      <c r="A13" s="209" t="s">
        <v>75</v>
      </c>
      <c r="B13" s="206" t="s">
        <v>76</v>
      </c>
      <c r="C13" s="126" t="s">
        <v>77</v>
      </c>
      <c r="D13" s="126" t="s">
        <v>78</v>
      </c>
      <c r="E13" s="126" t="s">
        <v>71</v>
      </c>
      <c r="F13" s="142" t="s">
        <v>149</v>
      </c>
      <c r="G13" s="141"/>
      <c r="H13" s="126"/>
      <c r="I13" s="126"/>
      <c r="J13" s="126"/>
      <c r="K13" s="126"/>
      <c r="L13" s="126"/>
      <c r="M13" s="144"/>
      <c r="N13" s="141" t="s">
        <v>289</v>
      </c>
      <c r="O13" s="157">
        <v>182156984.97468469</v>
      </c>
      <c r="P13" s="157">
        <v>182156984.97468469</v>
      </c>
      <c r="S13" s="145"/>
    </row>
    <row r="14" spans="1:19" ht="165" customHeight="1" x14ac:dyDescent="0.3">
      <c r="A14" s="210"/>
      <c r="B14" s="206"/>
      <c r="C14" s="126" t="s">
        <v>79</v>
      </c>
      <c r="D14" s="126" t="s">
        <v>78</v>
      </c>
      <c r="E14" s="126" t="s">
        <v>71</v>
      </c>
      <c r="F14" s="142" t="s">
        <v>149</v>
      </c>
      <c r="G14" s="141"/>
      <c r="H14" s="126"/>
      <c r="I14" s="126"/>
      <c r="J14" s="126"/>
      <c r="K14" s="126"/>
      <c r="L14" s="126"/>
      <c r="M14" s="144"/>
      <c r="N14" s="141" t="s">
        <v>288</v>
      </c>
      <c r="O14" s="157">
        <f>412641333.33*155/444</f>
        <v>144052717.71655405</v>
      </c>
      <c r="P14" s="157">
        <f>412641333.33*155/444</f>
        <v>144052717.71655405</v>
      </c>
    </row>
    <row r="15" spans="1:19" ht="176.25" customHeight="1" x14ac:dyDescent="0.3">
      <c r="A15" s="141" t="s">
        <v>80</v>
      </c>
      <c r="B15" s="143" t="s">
        <v>81</v>
      </c>
      <c r="C15" s="126" t="s">
        <v>82</v>
      </c>
      <c r="D15" s="126">
        <v>8</v>
      </c>
      <c r="E15" s="126">
        <v>0</v>
      </c>
      <c r="F15" s="142" t="s">
        <v>149</v>
      </c>
      <c r="G15" s="141"/>
      <c r="H15" s="126"/>
      <c r="I15" s="126"/>
      <c r="J15" s="126"/>
      <c r="K15" s="126"/>
      <c r="L15" s="126"/>
      <c r="M15" s="144"/>
      <c r="N15" s="141" t="s">
        <v>287</v>
      </c>
      <c r="O15" s="157">
        <v>41184000</v>
      </c>
      <c r="P15" s="157">
        <v>41184000</v>
      </c>
    </row>
  </sheetData>
  <autoFilter ref="A7:F8" xr:uid="{00000000-0009-0000-0000-000003000000}"/>
  <mergeCells count="13">
    <mergeCell ref="B13:B14"/>
    <mergeCell ref="A7:A8"/>
    <mergeCell ref="A11:A12"/>
    <mergeCell ref="A13:A14"/>
    <mergeCell ref="D7:D8"/>
    <mergeCell ref="B11:B12"/>
    <mergeCell ref="A4:P5"/>
    <mergeCell ref="G7:M7"/>
    <mergeCell ref="N7:P7"/>
    <mergeCell ref="B7:B8"/>
    <mergeCell ref="C7:C8"/>
    <mergeCell ref="E7:E8"/>
    <mergeCell ref="F7:F8"/>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7"/>
  <sheetViews>
    <sheetView topLeftCell="A4" workbookViewId="0">
      <selection activeCell="D7" sqref="D7"/>
    </sheetView>
  </sheetViews>
  <sheetFormatPr baseColWidth="10" defaultColWidth="11.44140625" defaultRowHeight="15" x14ac:dyDescent="0.3"/>
  <cols>
    <col min="1" max="1" width="18.88671875" style="134" customWidth="1"/>
    <col min="2" max="2" width="14.5546875" style="134" customWidth="1"/>
    <col min="3" max="3" width="14.33203125" style="134" customWidth="1"/>
    <col min="4" max="4" width="24.5546875" style="134" customWidth="1"/>
    <col min="5" max="5" width="15.6640625" style="134" customWidth="1"/>
    <col min="6" max="6" width="27.33203125" style="134" customWidth="1"/>
    <col min="7" max="7" width="15.88671875" style="134" bestFit="1" customWidth="1"/>
    <col min="8" max="8" width="16.33203125" style="134" bestFit="1" customWidth="1"/>
    <col min="9" max="9" width="15.33203125" style="134" customWidth="1"/>
    <col min="10" max="10" width="14.44140625" style="134" customWidth="1"/>
    <col min="11" max="16384" width="11.44140625" style="134"/>
  </cols>
  <sheetData>
    <row r="2" spans="1:10" x14ac:dyDescent="0.3">
      <c r="A2" s="211" t="s">
        <v>264</v>
      </c>
      <c r="B2" s="211"/>
      <c r="C2" s="211"/>
      <c r="D2" s="211"/>
      <c r="E2" s="211"/>
      <c r="F2" s="211"/>
      <c r="G2" s="211"/>
      <c r="H2" s="211"/>
      <c r="I2" s="211"/>
      <c r="J2" s="211"/>
    </row>
    <row r="3" spans="1:10" x14ac:dyDescent="0.3">
      <c r="A3" s="211"/>
      <c r="B3" s="211"/>
      <c r="C3" s="211"/>
      <c r="D3" s="211"/>
      <c r="E3" s="211"/>
      <c r="F3" s="211"/>
      <c r="G3" s="211"/>
      <c r="H3" s="211"/>
      <c r="I3" s="211"/>
      <c r="J3" s="211"/>
    </row>
    <row r="5" spans="1:10" ht="15.6" x14ac:dyDescent="0.3">
      <c r="A5" s="215" t="s">
        <v>138</v>
      </c>
      <c r="B5" s="215" t="s">
        <v>139</v>
      </c>
      <c r="C5" s="215" t="s">
        <v>140</v>
      </c>
      <c r="D5" s="215" t="s">
        <v>141</v>
      </c>
      <c r="E5" s="217" t="s">
        <v>48</v>
      </c>
      <c r="F5" s="212" t="s">
        <v>241</v>
      </c>
      <c r="G5" s="213"/>
      <c r="H5" s="213"/>
      <c r="I5" s="213"/>
      <c r="J5" s="214"/>
    </row>
    <row r="6" spans="1:10" ht="46.8" x14ac:dyDescent="0.3">
      <c r="A6" s="216"/>
      <c r="B6" s="216"/>
      <c r="C6" s="216"/>
      <c r="D6" s="216"/>
      <c r="E6" s="218"/>
      <c r="F6" s="150" t="s">
        <v>142</v>
      </c>
      <c r="G6" s="151" t="s">
        <v>143</v>
      </c>
      <c r="H6" s="151" t="s">
        <v>144</v>
      </c>
      <c r="I6" s="151" t="s">
        <v>145</v>
      </c>
      <c r="J6" s="151" t="s">
        <v>146</v>
      </c>
    </row>
    <row r="7" spans="1:10" ht="165" x14ac:dyDescent="0.3">
      <c r="A7" s="152" t="s">
        <v>147</v>
      </c>
      <c r="B7" s="152" t="s">
        <v>87</v>
      </c>
      <c r="C7" s="152" t="s">
        <v>88</v>
      </c>
      <c r="D7" s="152" t="s">
        <v>148</v>
      </c>
      <c r="E7" s="147" t="s">
        <v>149</v>
      </c>
      <c r="F7" s="147" t="s">
        <v>268</v>
      </c>
      <c r="G7" s="148">
        <v>0</v>
      </c>
      <c r="H7" s="149">
        <v>0</v>
      </c>
      <c r="I7" s="147">
        <v>0</v>
      </c>
      <c r="J7" s="147">
        <v>0</v>
      </c>
    </row>
  </sheetData>
  <mergeCells count="7">
    <mergeCell ref="A2:J3"/>
    <mergeCell ref="F5:J5"/>
    <mergeCell ref="A5:A6"/>
    <mergeCell ref="B5:B6"/>
    <mergeCell ref="C5:C6"/>
    <mergeCell ref="D5:D6"/>
    <mergeCell ref="E5: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Y11"/>
  <sheetViews>
    <sheetView topLeftCell="P6" workbookViewId="0">
      <selection activeCell="AU6" sqref="AU6"/>
    </sheetView>
  </sheetViews>
  <sheetFormatPr baseColWidth="10" defaultRowHeight="14.4" x14ac:dyDescent="0.3"/>
  <cols>
    <col min="1" max="1" width="24.6640625" customWidth="1"/>
    <col min="2" max="2" width="24" customWidth="1"/>
    <col min="3" max="3" width="29.88671875" customWidth="1"/>
    <col min="4" max="12" width="10.6640625" customWidth="1"/>
    <col min="13" max="13" width="18.6640625" customWidth="1"/>
    <col min="14" max="20" width="10.6640625" customWidth="1"/>
    <col min="21" max="21" width="12.6640625" customWidth="1"/>
    <col min="22" max="22" width="10.6640625" customWidth="1"/>
    <col min="23" max="23" width="17.109375" hidden="1" customWidth="1"/>
    <col min="24" max="24" width="28" hidden="1" customWidth="1"/>
    <col min="25" max="25" width="32.109375" hidden="1" customWidth="1"/>
    <col min="26" max="26" width="17.33203125" hidden="1" customWidth="1"/>
    <col min="27" max="27" width="28.6640625" hidden="1" customWidth="1"/>
    <col min="28" max="28" width="17.6640625" hidden="1" customWidth="1"/>
    <col min="29" max="29" width="28.6640625" hidden="1" customWidth="1"/>
    <col min="30" max="30" width="17.6640625" hidden="1" customWidth="1"/>
    <col min="31" max="31" width="10.6640625" hidden="1" customWidth="1"/>
    <col min="32" max="32" width="22.88671875" hidden="1" customWidth="1"/>
    <col min="33" max="33" width="37.6640625" hidden="1" customWidth="1"/>
    <col min="34" max="34" width="16.33203125" hidden="1" customWidth="1"/>
    <col min="35" max="35" width="16.5546875" hidden="1" customWidth="1"/>
    <col min="36" max="36" width="46" hidden="1" customWidth="1"/>
    <col min="37" max="37" width="18.5546875" hidden="1" customWidth="1"/>
    <col min="38" max="38" width="24.88671875" hidden="1" customWidth="1"/>
    <col min="39" max="39" width="30" hidden="1" customWidth="1"/>
    <col min="40" max="40" width="24.33203125" hidden="1" customWidth="1"/>
    <col min="41" max="45" width="20.44140625" hidden="1" customWidth="1"/>
    <col min="46" max="46" width="0.44140625" hidden="1" customWidth="1"/>
    <col min="47" max="47" width="28.6640625" customWidth="1"/>
    <col min="48" max="51" width="20.44140625" customWidth="1"/>
  </cols>
  <sheetData>
    <row r="2" spans="1:51" x14ac:dyDescent="0.3">
      <c r="N2" s="219" t="s">
        <v>295</v>
      </c>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row>
    <row r="3" spans="1:51" x14ac:dyDescent="0.3">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row>
    <row r="4" spans="1:51" ht="15" thickBot="1" x14ac:dyDescent="0.35"/>
    <row r="5" spans="1:51" s="56" customFormat="1" ht="28.2" customHeight="1" thickBot="1" x14ac:dyDescent="0.25">
      <c r="A5" s="238" t="s">
        <v>90</v>
      </c>
      <c r="B5" s="240" t="s">
        <v>91</v>
      </c>
      <c r="C5" s="242" t="s">
        <v>92</v>
      </c>
      <c r="D5" s="244" t="s">
        <v>84</v>
      </c>
      <c r="E5" s="245"/>
      <c r="F5" s="245"/>
      <c r="G5" s="245"/>
      <c r="H5" s="245"/>
      <c r="I5" s="245"/>
      <c r="J5" s="245"/>
      <c r="K5" s="245"/>
      <c r="L5" s="246"/>
      <c r="M5" s="247" t="s">
        <v>85</v>
      </c>
      <c r="N5" s="226" t="s">
        <v>0</v>
      </c>
      <c r="O5" s="227"/>
      <c r="P5" s="228"/>
      <c r="Q5" s="231" t="s">
        <v>3</v>
      </c>
      <c r="R5" s="232"/>
      <c r="S5" s="232"/>
      <c r="T5" s="232"/>
      <c r="U5" s="232"/>
      <c r="V5" s="233"/>
      <c r="W5" s="234" t="s">
        <v>25</v>
      </c>
      <c r="X5" s="222"/>
      <c r="Y5" s="234" t="s">
        <v>34</v>
      </c>
      <c r="Z5" s="222"/>
      <c r="AA5" s="234" t="s">
        <v>36</v>
      </c>
      <c r="AB5" s="222"/>
      <c r="AC5" s="234" t="s">
        <v>39</v>
      </c>
      <c r="AD5" s="222"/>
      <c r="AE5" s="235" t="s">
        <v>85</v>
      </c>
      <c r="AF5" s="236"/>
      <c r="AG5" s="220" t="s">
        <v>42</v>
      </c>
      <c r="AH5" s="221"/>
      <c r="AI5" s="222"/>
      <c r="AJ5" s="220" t="s">
        <v>43</v>
      </c>
      <c r="AK5" s="221"/>
      <c r="AL5" s="222"/>
      <c r="AM5" s="220" t="s">
        <v>133</v>
      </c>
      <c r="AN5" s="221"/>
      <c r="AO5" s="222"/>
      <c r="AP5" s="220" t="s">
        <v>134</v>
      </c>
      <c r="AQ5" s="221"/>
      <c r="AR5" s="221"/>
      <c r="AS5" s="221"/>
      <c r="AT5" s="222"/>
      <c r="AU5" s="223" t="s">
        <v>269</v>
      </c>
      <c r="AV5" s="224"/>
      <c r="AW5" s="224"/>
      <c r="AX5" s="224"/>
      <c r="AY5" s="225"/>
    </row>
    <row r="6" spans="1:51" s="56" customFormat="1" ht="132.6" x14ac:dyDescent="0.2">
      <c r="A6" s="239"/>
      <c r="B6" s="241"/>
      <c r="C6" s="243"/>
      <c r="D6" s="57">
        <v>2021</v>
      </c>
      <c r="E6" s="57">
        <v>2022</v>
      </c>
      <c r="F6" s="57">
        <v>2023</v>
      </c>
      <c r="G6" s="57">
        <v>2024</v>
      </c>
      <c r="H6" s="57">
        <v>2025</v>
      </c>
      <c r="I6" s="57">
        <v>2026</v>
      </c>
      <c r="J6" s="57">
        <v>2027</v>
      </c>
      <c r="K6" s="57">
        <v>2028</v>
      </c>
      <c r="L6" s="57">
        <v>2029</v>
      </c>
      <c r="M6" s="248"/>
      <c r="N6" s="58" t="s">
        <v>10</v>
      </c>
      <c r="O6" s="59" t="s">
        <v>1</v>
      </c>
      <c r="P6" s="60" t="s">
        <v>2</v>
      </c>
      <c r="Q6" s="58" t="s">
        <v>4</v>
      </c>
      <c r="R6" s="58" t="s">
        <v>5</v>
      </c>
      <c r="S6" s="58" t="s">
        <v>6</v>
      </c>
      <c r="T6" s="58" t="s">
        <v>7</v>
      </c>
      <c r="U6" s="58" t="s">
        <v>8</v>
      </c>
      <c r="V6" s="58" t="s">
        <v>9</v>
      </c>
      <c r="W6" s="61" t="s">
        <v>26</v>
      </c>
      <c r="X6" s="61" t="s">
        <v>27</v>
      </c>
      <c r="Y6" s="61" t="s">
        <v>35</v>
      </c>
      <c r="Z6" s="61" t="s">
        <v>27</v>
      </c>
      <c r="AA6" s="61" t="s">
        <v>37</v>
      </c>
      <c r="AB6" s="61" t="s">
        <v>27</v>
      </c>
      <c r="AC6" s="61" t="s">
        <v>38</v>
      </c>
      <c r="AD6" s="61" t="s">
        <v>27</v>
      </c>
      <c r="AE6" s="237"/>
      <c r="AF6" s="236"/>
      <c r="AG6" s="62" t="s">
        <v>40</v>
      </c>
      <c r="AH6" s="62" t="s">
        <v>41</v>
      </c>
      <c r="AI6" s="62" t="s">
        <v>27</v>
      </c>
      <c r="AJ6" s="62" t="s">
        <v>40</v>
      </c>
      <c r="AK6" s="62" t="s">
        <v>41</v>
      </c>
      <c r="AL6" s="62" t="s">
        <v>27</v>
      </c>
      <c r="AM6" s="62" t="s">
        <v>40</v>
      </c>
      <c r="AN6" s="62" t="s">
        <v>41</v>
      </c>
      <c r="AO6" s="62" t="s">
        <v>27</v>
      </c>
      <c r="AP6" s="62" t="s">
        <v>40</v>
      </c>
      <c r="AQ6" s="62" t="s">
        <v>41</v>
      </c>
      <c r="AR6" s="62" t="s">
        <v>27</v>
      </c>
      <c r="AS6" s="62" t="s">
        <v>135</v>
      </c>
      <c r="AT6" s="62" t="s">
        <v>136</v>
      </c>
      <c r="AU6" s="63" t="s">
        <v>40</v>
      </c>
      <c r="AV6" s="63" t="s">
        <v>41</v>
      </c>
      <c r="AW6" s="63" t="s">
        <v>27</v>
      </c>
      <c r="AX6" s="63" t="s">
        <v>135</v>
      </c>
      <c r="AY6" s="63" t="s">
        <v>136</v>
      </c>
    </row>
    <row r="7" spans="1:51" s="41" customFormat="1" ht="171" x14ac:dyDescent="0.2">
      <c r="A7" s="42" t="s">
        <v>93</v>
      </c>
      <c r="B7" s="43" t="s">
        <v>94</v>
      </c>
      <c r="C7" s="44" t="s">
        <v>95</v>
      </c>
      <c r="D7" s="45">
        <v>12</v>
      </c>
      <c r="E7" s="45">
        <v>12</v>
      </c>
      <c r="F7" s="45">
        <v>12</v>
      </c>
      <c r="G7" s="45">
        <v>12</v>
      </c>
      <c r="H7" s="45">
        <v>12</v>
      </c>
      <c r="I7" s="45">
        <v>12</v>
      </c>
      <c r="J7" s="45">
        <v>12</v>
      </c>
      <c r="K7" s="45">
        <v>12</v>
      </c>
      <c r="L7" s="45">
        <v>12</v>
      </c>
      <c r="M7" s="45"/>
      <c r="N7" s="64" t="s">
        <v>89</v>
      </c>
      <c r="O7" s="64" t="s">
        <v>30</v>
      </c>
      <c r="P7" s="64" t="s">
        <v>30</v>
      </c>
      <c r="Q7" s="64" t="s">
        <v>32</v>
      </c>
      <c r="R7" s="64" t="s">
        <v>33</v>
      </c>
      <c r="S7" s="65">
        <v>4301037</v>
      </c>
      <c r="T7" s="64" t="s">
        <v>30</v>
      </c>
      <c r="U7" s="64" t="s">
        <v>31</v>
      </c>
      <c r="V7" s="64">
        <v>12</v>
      </c>
      <c r="W7" s="45">
        <v>6</v>
      </c>
      <c r="X7" s="46" t="s">
        <v>260</v>
      </c>
      <c r="Y7" s="42" t="s">
        <v>96</v>
      </c>
      <c r="Z7" s="47">
        <v>181269500</v>
      </c>
      <c r="AA7" s="48" t="s">
        <v>97</v>
      </c>
      <c r="AB7" s="49">
        <v>0</v>
      </c>
      <c r="AC7" s="50" t="s">
        <v>98</v>
      </c>
      <c r="AD7" s="51">
        <v>158662000</v>
      </c>
      <c r="AE7" s="229" t="s">
        <v>99</v>
      </c>
      <c r="AF7" s="230"/>
      <c r="AG7" s="52" t="s">
        <v>100</v>
      </c>
      <c r="AH7" s="53">
        <v>0</v>
      </c>
      <c r="AI7" s="53">
        <v>0</v>
      </c>
      <c r="AJ7" s="52" t="s">
        <v>137</v>
      </c>
      <c r="AK7" s="53">
        <v>0</v>
      </c>
      <c r="AL7" s="53">
        <v>0</v>
      </c>
      <c r="AM7" s="53"/>
      <c r="AN7" s="53"/>
      <c r="AO7" s="53"/>
      <c r="AP7" s="54"/>
      <c r="AQ7" s="54"/>
      <c r="AR7" s="54"/>
      <c r="AS7" s="54"/>
      <c r="AT7" s="54"/>
      <c r="AU7" s="64" t="s">
        <v>270</v>
      </c>
      <c r="AV7" s="55">
        <v>621388563.33999991</v>
      </c>
      <c r="AW7" s="55">
        <v>348303333.33999997</v>
      </c>
      <c r="AX7" s="45">
        <v>12</v>
      </c>
      <c r="AY7" s="45">
        <v>12</v>
      </c>
    </row>
    <row r="9" spans="1:51" x14ac:dyDescent="0.3">
      <c r="AV9" s="111"/>
      <c r="AW9" s="110"/>
    </row>
    <row r="10" spans="1:51" x14ac:dyDescent="0.3">
      <c r="AV10" s="110"/>
      <c r="AW10" s="110"/>
    </row>
    <row r="11" spans="1:51" x14ac:dyDescent="0.3">
      <c r="AV11" s="110"/>
      <c r="AW11" s="110"/>
    </row>
  </sheetData>
  <mergeCells count="19">
    <mergeCell ref="A5:A6"/>
    <mergeCell ref="B5:B6"/>
    <mergeCell ref="C5:C6"/>
    <mergeCell ref="D5:L5"/>
    <mergeCell ref="M5:M6"/>
    <mergeCell ref="AE7:AF7"/>
    <mergeCell ref="Q5:V5"/>
    <mergeCell ref="W5:X5"/>
    <mergeCell ref="Y5:Z5"/>
    <mergeCell ref="AA5:AB5"/>
    <mergeCell ref="AC5:AD5"/>
    <mergeCell ref="AE5:AF6"/>
    <mergeCell ref="N2:AY3"/>
    <mergeCell ref="AG5:AI5"/>
    <mergeCell ref="AJ5:AL5"/>
    <mergeCell ref="AM5:AO5"/>
    <mergeCell ref="AP5:AT5"/>
    <mergeCell ref="AU5:AY5"/>
    <mergeCell ref="N5:P5"/>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V13"/>
  <sheetViews>
    <sheetView topLeftCell="K1" zoomScale="60" zoomScaleNormal="60" workbookViewId="0">
      <selection activeCell="N6" sqref="N6"/>
    </sheetView>
  </sheetViews>
  <sheetFormatPr baseColWidth="10" defaultColWidth="10.6640625" defaultRowHeight="18" x14ac:dyDescent="0.3"/>
  <cols>
    <col min="1" max="1" width="26.6640625" style="1" customWidth="1"/>
    <col min="2" max="3" width="23.44140625" style="1" customWidth="1"/>
    <col min="4" max="4" width="11.5546875" style="1" customWidth="1"/>
    <col min="5" max="5" width="26" style="1" hidden="1" customWidth="1"/>
    <col min="6" max="6" width="16.33203125" style="1" customWidth="1"/>
    <col min="7" max="7" width="18.5546875" style="1" customWidth="1"/>
    <col min="8" max="8" width="17.109375" style="1" customWidth="1"/>
    <col min="9" max="9" width="15.88671875" style="1" customWidth="1"/>
    <col min="10" max="10" width="7.6640625" style="1" customWidth="1"/>
    <col min="11" max="11" width="7.44140625" style="1" customWidth="1"/>
    <col min="12" max="12" width="8.109375" style="1" customWidth="1"/>
    <col min="13" max="13" width="9.33203125" style="1" customWidth="1"/>
    <col min="14" max="14" width="25.44140625" style="1" customWidth="1"/>
    <col min="15" max="15" width="14.5546875" style="1" customWidth="1"/>
    <col min="16" max="16" width="18.109375" style="1" customWidth="1"/>
    <col min="17" max="17" width="32.5546875" style="1" customWidth="1"/>
    <col min="18" max="18" width="15.6640625" style="1" customWidth="1"/>
    <col min="19" max="19" width="14.44140625" style="1" customWidth="1"/>
    <col min="20" max="20" width="11.44140625" style="1" customWidth="1"/>
    <col min="21" max="21" width="16.109375" style="1" customWidth="1"/>
    <col min="22" max="22" width="11.44140625" style="1" customWidth="1"/>
    <col min="23" max="23" width="13.6640625" style="1" customWidth="1"/>
    <col min="24" max="24" width="20.109375" style="1" customWidth="1"/>
    <col min="25" max="25" width="11.44140625" style="1" customWidth="1"/>
    <col min="26" max="26" width="18.33203125" style="1" hidden="1" customWidth="1"/>
    <col min="27" max="27" width="17.88671875" style="1" hidden="1" customWidth="1"/>
    <col min="28" max="28" width="27.44140625" style="1" hidden="1" customWidth="1"/>
    <col min="29" max="29" width="20.5546875" style="1" hidden="1" customWidth="1"/>
    <col min="30" max="30" width="25.33203125" style="1" hidden="1" customWidth="1"/>
    <col min="31" max="31" width="16.33203125" style="1" hidden="1" customWidth="1"/>
    <col min="32" max="32" width="31.5546875" style="1" hidden="1" customWidth="1"/>
    <col min="33" max="33" width="16.44140625" style="1" hidden="1" customWidth="1"/>
    <col min="34" max="35" width="11.44140625" style="1" hidden="1" customWidth="1"/>
    <col min="36" max="36" width="25.33203125" style="10" hidden="1" customWidth="1"/>
    <col min="37" max="37" width="18" style="1" hidden="1" customWidth="1"/>
    <col min="38" max="38" width="16.44140625" style="1" hidden="1" customWidth="1"/>
    <col min="39" max="39" width="23.5546875" style="1" hidden="1" customWidth="1"/>
    <col min="40" max="40" width="20.5546875" style="1" hidden="1" customWidth="1"/>
    <col min="41" max="42" width="19.109375" style="1" hidden="1" customWidth="1"/>
    <col min="43" max="43" width="38.6640625" style="1" hidden="1" customWidth="1"/>
    <col min="44" max="45" width="19.109375" style="1" hidden="1" customWidth="1"/>
    <col min="46" max="46" width="48.5546875" style="1" hidden="1" customWidth="1"/>
    <col min="47" max="47" width="27.44140625" style="1" hidden="1" customWidth="1"/>
    <col min="48" max="48" width="19.109375" style="1" hidden="1" customWidth="1"/>
    <col min="49" max="49" width="30.33203125" style="1" customWidth="1"/>
    <col min="50" max="51" width="31.6640625" style="1" customWidth="1"/>
    <col min="52" max="52" width="18.6640625" style="1" customWidth="1"/>
    <col min="53" max="256" width="10.6640625" style="1"/>
    <col min="257" max="257" width="26.6640625" style="1" customWidth="1"/>
    <col min="258" max="259" width="23.44140625" style="1" customWidth="1"/>
    <col min="260" max="260" width="11.5546875" style="1" customWidth="1"/>
    <col min="261" max="261" width="26" style="1" customWidth="1"/>
    <col min="262" max="262" width="29.44140625" style="1" customWidth="1"/>
    <col min="263" max="263" width="17.88671875" style="1" customWidth="1"/>
    <col min="264" max="264" width="13.44140625" style="1" customWidth="1"/>
    <col min="265" max="265" width="14.44140625" style="1" customWidth="1"/>
    <col min="266" max="266" width="7.6640625" style="1" customWidth="1"/>
    <col min="267" max="267" width="7.44140625" style="1" customWidth="1"/>
    <col min="268" max="268" width="5.5546875" style="1" customWidth="1"/>
    <col min="269" max="269" width="6.33203125" style="1" customWidth="1"/>
    <col min="270" max="270" width="17.6640625" style="1" customWidth="1"/>
    <col min="271" max="271" width="14.109375" style="1" customWidth="1"/>
    <col min="272" max="272" width="14.6640625" style="1" customWidth="1"/>
    <col min="273" max="273" width="32.5546875" style="1" customWidth="1"/>
    <col min="274" max="274" width="15.6640625" style="1" customWidth="1"/>
    <col min="275" max="276" width="10.6640625" style="1"/>
    <col min="277" max="277" width="16.109375" style="1" customWidth="1"/>
    <col min="278" max="278" width="10.6640625" style="1"/>
    <col min="279" max="279" width="13.6640625" style="1" customWidth="1"/>
    <col min="280" max="280" width="20.109375" style="1" customWidth="1"/>
    <col min="281" max="281" width="10.6640625" style="1"/>
    <col min="282" max="282" width="18.33203125" style="1" customWidth="1"/>
    <col min="283" max="283" width="17.88671875" style="1" customWidth="1"/>
    <col min="284" max="284" width="27.44140625" style="1" customWidth="1"/>
    <col min="285" max="285" width="20.5546875" style="1" customWidth="1"/>
    <col min="286" max="286" width="25.33203125" style="1" customWidth="1"/>
    <col min="287" max="287" width="16.33203125" style="1" customWidth="1"/>
    <col min="288" max="288" width="31.5546875" style="1" customWidth="1"/>
    <col min="289" max="289" width="16.44140625" style="1" customWidth="1"/>
    <col min="290" max="291" width="10.6640625" style="1"/>
    <col min="292" max="292" width="25.33203125" style="1" customWidth="1"/>
    <col min="293" max="293" width="18" style="1" customWidth="1"/>
    <col min="294" max="294" width="16.44140625" style="1" customWidth="1"/>
    <col min="295" max="295" width="23.5546875" style="1" customWidth="1"/>
    <col min="296" max="512" width="10.6640625" style="1"/>
    <col min="513" max="513" width="26.6640625" style="1" customWidth="1"/>
    <col min="514" max="515" width="23.44140625" style="1" customWidth="1"/>
    <col min="516" max="516" width="11.5546875" style="1" customWidth="1"/>
    <col min="517" max="517" width="26" style="1" customWidth="1"/>
    <col min="518" max="518" width="29.44140625" style="1" customWidth="1"/>
    <col min="519" max="519" width="17.88671875" style="1" customWidth="1"/>
    <col min="520" max="520" width="13.44140625" style="1" customWidth="1"/>
    <col min="521" max="521" width="14.44140625" style="1" customWidth="1"/>
    <col min="522" max="522" width="7.6640625" style="1" customWidth="1"/>
    <col min="523" max="523" width="7.44140625" style="1" customWidth="1"/>
    <col min="524" max="524" width="5.5546875" style="1" customWidth="1"/>
    <col min="525" max="525" width="6.33203125" style="1" customWidth="1"/>
    <col min="526" max="526" width="17.6640625" style="1" customWidth="1"/>
    <col min="527" max="527" width="14.109375" style="1" customWidth="1"/>
    <col min="528" max="528" width="14.6640625" style="1" customWidth="1"/>
    <col min="529" max="529" width="32.5546875" style="1" customWidth="1"/>
    <col min="530" max="530" width="15.6640625" style="1" customWidth="1"/>
    <col min="531" max="532" width="10.6640625" style="1"/>
    <col min="533" max="533" width="16.109375" style="1" customWidth="1"/>
    <col min="534" max="534" width="10.6640625" style="1"/>
    <col min="535" max="535" width="13.6640625" style="1" customWidth="1"/>
    <col min="536" max="536" width="20.109375" style="1" customWidth="1"/>
    <col min="537" max="537" width="10.6640625" style="1"/>
    <col min="538" max="538" width="18.33203125" style="1" customWidth="1"/>
    <col min="539" max="539" width="17.88671875" style="1" customWidth="1"/>
    <col min="540" max="540" width="27.44140625" style="1" customWidth="1"/>
    <col min="541" max="541" width="20.5546875" style="1" customWidth="1"/>
    <col min="542" max="542" width="25.33203125" style="1" customWidth="1"/>
    <col min="543" max="543" width="16.33203125" style="1" customWidth="1"/>
    <col min="544" max="544" width="31.5546875" style="1" customWidth="1"/>
    <col min="545" max="545" width="16.44140625" style="1" customWidth="1"/>
    <col min="546" max="547" width="10.6640625" style="1"/>
    <col min="548" max="548" width="25.33203125" style="1" customWidth="1"/>
    <col min="549" max="549" width="18" style="1" customWidth="1"/>
    <col min="550" max="550" width="16.44140625" style="1" customWidth="1"/>
    <col min="551" max="551" width="23.5546875" style="1" customWidth="1"/>
    <col min="552" max="768" width="10.6640625" style="1"/>
    <col min="769" max="769" width="26.6640625" style="1" customWidth="1"/>
    <col min="770" max="771" width="23.44140625" style="1" customWidth="1"/>
    <col min="772" max="772" width="11.5546875" style="1" customWidth="1"/>
    <col min="773" max="773" width="26" style="1" customWidth="1"/>
    <col min="774" max="774" width="29.44140625" style="1" customWidth="1"/>
    <col min="775" max="775" width="17.88671875" style="1" customWidth="1"/>
    <col min="776" max="776" width="13.44140625" style="1" customWidth="1"/>
    <col min="777" max="777" width="14.44140625" style="1" customWidth="1"/>
    <col min="778" max="778" width="7.6640625" style="1" customWidth="1"/>
    <col min="779" max="779" width="7.44140625" style="1" customWidth="1"/>
    <col min="780" max="780" width="5.5546875" style="1" customWidth="1"/>
    <col min="781" max="781" width="6.33203125" style="1" customWidth="1"/>
    <col min="782" max="782" width="17.6640625" style="1" customWidth="1"/>
    <col min="783" max="783" width="14.109375" style="1" customWidth="1"/>
    <col min="784" max="784" width="14.6640625" style="1" customWidth="1"/>
    <col min="785" max="785" width="32.5546875" style="1" customWidth="1"/>
    <col min="786" max="786" width="15.6640625" style="1" customWidth="1"/>
    <col min="787" max="788" width="10.6640625" style="1"/>
    <col min="789" max="789" width="16.109375" style="1" customWidth="1"/>
    <col min="790" max="790" width="10.6640625" style="1"/>
    <col min="791" max="791" width="13.6640625" style="1" customWidth="1"/>
    <col min="792" max="792" width="20.109375" style="1" customWidth="1"/>
    <col min="793" max="793" width="10.6640625" style="1"/>
    <col min="794" max="794" width="18.33203125" style="1" customWidth="1"/>
    <col min="795" max="795" width="17.88671875" style="1" customWidth="1"/>
    <col min="796" max="796" width="27.44140625" style="1" customWidth="1"/>
    <col min="797" max="797" width="20.5546875" style="1" customWidth="1"/>
    <col min="798" max="798" width="25.33203125" style="1" customWidth="1"/>
    <col min="799" max="799" width="16.33203125" style="1" customWidth="1"/>
    <col min="800" max="800" width="31.5546875" style="1" customWidth="1"/>
    <col min="801" max="801" width="16.44140625" style="1" customWidth="1"/>
    <col min="802" max="803" width="10.6640625" style="1"/>
    <col min="804" max="804" width="25.33203125" style="1" customWidth="1"/>
    <col min="805" max="805" width="18" style="1" customWidth="1"/>
    <col min="806" max="806" width="16.44140625" style="1" customWidth="1"/>
    <col min="807" max="807" width="23.5546875" style="1" customWidth="1"/>
    <col min="808" max="1024" width="10.6640625" style="1"/>
    <col min="1025" max="1025" width="26.6640625" style="1" customWidth="1"/>
    <col min="1026" max="1027" width="23.44140625" style="1" customWidth="1"/>
    <col min="1028" max="1028" width="11.5546875" style="1" customWidth="1"/>
    <col min="1029" max="1029" width="26" style="1" customWidth="1"/>
    <col min="1030" max="1030" width="29.44140625" style="1" customWidth="1"/>
    <col min="1031" max="1031" width="17.88671875" style="1" customWidth="1"/>
    <col min="1032" max="1032" width="13.44140625" style="1" customWidth="1"/>
    <col min="1033" max="1033" width="14.44140625" style="1" customWidth="1"/>
    <col min="1034" max="1034" width="7.6640625" style="1" customWidth="1"/>
    <col min="1035" max="1035" width="7.44140625" style="1" customWidth="1"/>
    <col min="1036" max="1036" width="5.5546875" style="1" customWidth="1"/>
    <col min="1037" max="1037" width="6.33203125" style="1" customWidth="1"/>
    <col min="1038" max="1038" width="17.6640625" style="1" customWidth="1"/>
    <col min="1039" max="1039" width="14.109375" style="1" customWidth="1"/>
    <col min="1040" max="1040" width="14.6640625" style="1" customWidth="1"/>
    <col min="1041" max="1041" width="32.5546875" style="1" customWidth="1"/>
    <col min="1042" max="1042" width="15.6640625" style="1" customWidth="1"/>
    <col min="1043" max="1044" width="10.6640625" style="1"/>
    <col min="1045" max="1045" width="16.109375" style="1" customWidth="1"/>
    <col min="1046" max="1046" width="10.6640625" style="1"/>
    <col min="1047" max="1047" width="13.6640625" style="1" customWidth="1"/>
    <col min="1048" max="1048" width="20.109375" style="1" customWidth="1"/>
    <col min="1049" max="1049" width="10.6640625" style="1"/>
    <col min="1050" max="1050" width="18.33203125" style="1" customWidth="1"/>
    <col min="1051" max="1051" width="17.88671875" style="1" customWidth="1"/>
    <col min="1052" max="1052" width="27.44140625" style="1" customWidth="1"/>
    <col min="1053" max="1053" width="20.5546875" style="1" customWidth="1"/>
    <col min="1054" max="1054" width="25.33203125" style="1" customWidth="1"/>
    <col min="1055" max="1055" width="16.33203125" style="1" customWidth="1"/>
    <col min="1056" max="1056" width="31.5546875" style="1" customWidth="1"/>
    <col min="1057" max="1057" width="16.44140625" style="1" customWidth="1"/>
    <col min="1058" max="1059" width="10.6640625" style="1"/>
    <col min="1060" max="1060" width="25.33203125" style="1" customWidth="1"/>
    <col min="1061" max="1061" width="18" style="1" customWidth="1"/>
    <col min="1062" max="1062" width="16.44140625" style="1" customWidth="1"/>
    <col min="1063" max="1063" width="23.5546875" style="1" customWidth="1"/>
    <col min="1064" max="1280" width="10.6640625" style="1"/>
    <col min="1281" max="1281" width="26.6640625" style="1" customWidth="1"/>
    <col min="1282" max="1283" width="23.44140625" style="1" customWidth="1"/>
    <col min="1284" max="1284" width="11.5546875" style="1" customWidth="1"/>
    <col min="1285" max="1285" width="26" style="1" customWidth="1"/>
    <col min="1286" max="1286" width="29.44140625" style="1" customWidth="1"/>
    <col min="1287" max="1287" width="17.88671875" style="1" customWidth="1"/>
    <col min="1288" max="1288" width="13.44140625" style="1" customWidth="1"/>
    <col min="1289" max="1289" width="14.44140625" style="1" customWidth="1"/>
    <col min="1290" max="1290" width="7.6640625" style="1" customWidth="1"/>
    <col min="1291" max="1291" width="7.44140625" style="1" customWidth="1"/>
    <col min="1292" max="1292" width="5.5546875" style="1" customWidth="1"/>
    <col min="1293" max="1293" width="6.33203125" style="1" customWidth="1"/>
    <col min="1294" max="1294" width="17.6640625" style="1" customWidth="1"/>
    <col min="1295" max="1295" width="14.109375" style="1" customWidth="1"/>
    <col min="1296" max="1296" width="14.6640625" style="1" customWidth="1"/>
    <col min="1297" max="1297" width="32.5546875" style="1" customWidth="1"/>
    <col min="1298" max="1298" width="15.6640625" style="1" customWidth="1"/>
    <col min="1299" max="1300" width="10.6640625" style="1"/>
    <col min="1301" max="1301" width="16.109375" style="1" customWidth="1"/>
    <col min="1302" max="1302" width="10.6640625" style="1"/>
    <col min="1303" max="1303" width="13.6640625" style="1" customWidth="1"/>
    <col min="1304" max="1304" width="20.109375" style="1" customWidth="1"/>
    <col min="1305" max="1305" width="10.6640625" style="1"/>
    <col min="1306" max="1306" width="18.33203125" style="1" customWidth="1"/>
    <col min="1307" max="1307" width="17.88671875" style="1" customWidth="1"/>
    <col min="1308" max="1308" width="27.44140625" style="1" customWidth="1"/>
    <col min="1309" max="1309" width="20.5546875" style="1" customWidth="1"/>
    <col min="1310" max="1310" width="25.33203125" style="1" customWidth="1"/>
    <col min="1311" max="1311" width="16.33203125" style="1" customWidth="1"/>
    <col min="1312" max="1312" width="31.5546875" style="1" customWidth="1"/>
    <col min="1313" max="1313" width="16.44140625" style="1" customWidth="1"/>
    <col min="1314" max="1315" width="10.6640625" style="1"/>
    <col min="1316" max="1316" width="25.33203125" style="1" customWidth="1"/>
    <col min="1317" max="1317" width="18" style="1" customWidth="1"/>
    <col min="1318" max="1318" width="16.44140625" style="1" customWidth="1"/>
    <col min="1319" max="1319" width="23.5546875" style="1" customWidth="1"/>
    <col min="1320" max="1536" width="10.6640625" style="1"/>
    <col min="1537" max="1537" width="26.6640625" style="1" customWidth="1"/>
    <col min="1538" max="1539" width="23.44140625" style="1" customWidth="1"/>
    <col min="1540" max="1540" width="11.5546875" style="1" customWidth="1"/>
    <col min="1541" max="1541" width="26" style="1" customWidth="1"/>
    <col min="1542" max="1542" width="29.44140625" style="1" customWidth="1"/>
    <col min="1543" max="1543" width="17.88671875" style="1" customWidth="1"/>
    <col min="1544" max="1544" width="13.44140625" style="1" customWidth="1"/>
    <col min="1545" max="1545" width="14.44140625" style="1" customWidth="1"/>
    <col min="1546" max="1546" width="7.6640625" style="1" customWidth="1"/>
    <col min="1547" max="1547" width="7.44140625" style="1" customWidth="1"/>
    <col min="1548" max="1548" width="5.5546875" style="1" customWidth="1"/>
    <col min="1549" max="1549" width="6.33203125" style="1" customWidth="1"/>
    <col min="1550" max="1550" width="17.6640625" style="1" customWidth="1"/>
    <col min="1551" max="1551" width="14.109375" style="1" customWidth="1"/>
    <col min="1552" max="1552" width="14.6640625" style="1" customWidth="1"/>
    <col min="1553" max="1553" width="32.5546875" style="1" customWidth="1"/>
    <col min="1554" max="1554" width="15.6640625" style="1" customWidth="1"/>
    <col min="1555" max="1556" width="10.6640625" style="1"/>
    <col min="1557" max="1557" width="16.109375" style="1" customWidth="1"/>
    <col min="1558" max="1558" width="10.6640625" style="1"/>
    <col min="1559" max="1559" width="13.6640625" style="1" customWidth="1"/>
    <col min="1560" max="1560" width="20.109375" style="1" customWidth="1"/>
    <col min="1561" max="1561" width="10.6640625" style="1"/>
    <col min="1562" max="1562" width="18.33203125" style="1" customWidth="1"/>
    <col min="1563" max="1563" width="17.88671875" style="1" customWidth="1"/>
    <col min="1564" max="1564" width="27.44140625" style="1" customWidth="1"/>
    <col min="1565" max="1565" width="20.5546875" style="1" customWidth="1"/>
    <col min="1566" max="1566" width="25.33203125" style="1" customWidth="1"/>
    <col min="1567" max="1567" width="16.33203125" style="1" customWidth="1"/>
    <col min="1568" max="1568" width="31.5546875" style="1" customWidth="1"/>
    <col min="1569" max="1569" width="16.44140625" style="1" customWidth="1"/>
    <col min="1570" max="1571" width="10.6640625" style="1"/>
    <col min="1572" max="1572" width="25.33203125" style="1" customWidth="1"/>
    <col min="1573" max="1573" width="18" style="1" customWidth="1"/>
    <col min="1574" max="1574" width="16.44140625" style="1" customWidth="1"/>
    <col min="1575" max="1575" width="23.5546875" style="1" customWidth="1"/>
    <col min="1576" max="1792" width="10.6640625" style="1"/>
    <col min="1793" max="1793" width="26.6640625" style="1" customWidth="1"/>
    <col min="1794" max="1795" width="23.44140625" style="1" customWidth="1"/>
    <col min="1796" max="1796" width="11.5546875" style="1" customWidth="1"/>
    <col min="1797" max="1797" width="26" style="1" customWidth="1"/>
    <col min="1798" max="1798" width="29.44140625" style="1" customWidth="1"/>
    <col min="1799" max="1799" width="17.88671875" style="1" customWidth="1"/>
    <col min="1800" max="1800" width="13.44140625" style="1" customWidth="1"/>
    <col min="1801" max="1801" width="14.44140625" style="1" customWidth="1"/>
    <col min="1802" max="1802" width="7.6640625" style="1" customWidth="1"/>
    <col min="1803" max="1803" width="7.44140625" style="1" customWidth="1"/>
    <col min="1804" max="1804" width="5.5546875" style="1" customWidth="1"/>
    <col min="1805" max="1805" width="6.33203125" style="1" customWidth="1"/>
    <col min="1806" max="1806" width="17.6640625" style="1" customWidth="1"/>
    <col min="1807" max="1807" width="14.109375" style="1" customWidth="1"/>
    <col min="1808" max="1808" width="14.6640625" style="1" customWidth="1"/>
    <col min="1809" max="1809" width="32.5546875" style="1" customWidth="1"/>
    <col min="1810" max="1810" width="15.6640625" style="1" customWidth="1"/>
    <col min="1811" max="1812" width="10.6640625" style="1"/>
    <col min="1813" max="1813" width="16.109375" style="1" customWidth="1"/>
    <col min="1814" max="1814" width="10.6640625" style="1"/>
    <col min="1815" max="1815" width="13.6640625" style="1" customWidth="1"/>
    <col min="1816" max="1816" width="20.109375" style="1" customWidth="1"/>
    <col min="1817" max="1817" width="10.6640625" style="1"/>
    <col min="1818" max="1818" width="18.33203125" style="1" customWidth="1"/>
    <col min="1819" max="1819" width="17.88671875" style="1" customWidth="1"/>
    <col min="1820" max="1820" width="27.44140625" style="1" customWidth="1"/>
    <col min="1821" max="1821" width="20.5546875" style="1" customWidth="1"/>
    <col min="1822" max="1822" width="25.33203125" style="1" customWidth="1"/>
    <col min="1823" max="1823" width="16.33203125" style="1" customWidth="1"/>
    <col min="1824" max="1824" width="31.5546875" style="1" customWidth="1"/>
    <col min="1825" max="1825" width="16.44140625" style="1" customWidth="1"/>
    <col min="1826" max="1827" width="10.6640625" style="1"/>
    <col min="1828" max="1828" width="25.33203125" style="1" customWidth="1"/>
    <col min="1829" max="1829" width="18" style="1" customWidth="1"/>
    <col min="1830" max="1830" width="16.44140625" style="1" customWidth="1"/>
    <col min="1831" max="1831" width="23.5546875" style="1" customWidth="1"/>
    <col min="1832" max="2048" width="10.6640625" style="1"/>
    <col min="2049" max="2049" width="26.6640625" style="1" customWidth="1"/>
    <col min="2050" max="2051" width="23.44140625" style="1" customWidth="1"/>
    <col min="2052" max="2052" width="11.5546875" style="1" customWidth="1"/>
    <col min="2053" max="2053" width="26" style="1" customWidth="1"/>
    <col min="2054" max="2054" width="29.44140625" style="1" customWidth="1"/>
    <col min="2055" max="2055" width="17.88671875" style="1" customWidth="1"/>
    <col min="2056" max="2056" width="13.44140625" style="1" customWidth="1"/>
    <col min="2057" max="2057" width="14.44140625" style="1" customWidth="1"/>
    <col min="2058" max="2058" width="7.6640625" style="1" customWidth="1"/>
    <col min="2059" max="2059" width="7.44140625" style="1" customWidth="1"/>
    <col min="2060" max="2060" width="5.5546875" style="1" customWidth="1"/>
    <col min="2061" max="2061" width="6.33203125" style="1" customWidth="1"/>
    <col min="2062" max="2062" width="17.6640625" style="1" customWidth="1"/>
    <col min="2063" max="2063" width="14.109375" style="1" customWidth="1"/>
    <col min="2064" max="2064" width="14.6640625" style="1" customWidth="1"/>
    <col min="2065" max="2065" width="32.5546875" style="1" customWidth="1"/>
    <col min="2066" max="2066" width="15.6640625" style="1" customWidth="1"/>
    <col min="2067" max="2068" width="10.6640625" style="1"/>
    <col min="2069" max="2069" width="16.109375" style="1" customWidth="1"/>
    <col min="2070" max="2070" width="10.6640625" style="1"/>
    <col min="2071" max="2071" width="13.6640625" style="1" customWidth="1"/>
    <col min="2072" max="2072" width="20.109375" style="1" customWidth="1"/>
    <col min="2073" max="2073" width="10.6640625" style="1"/>
    <col min="2074" max="2074" width="18.33203125" style="1" customWidth="1"/>
    <col min="2075" max="2075" width="17.88671875" style="1" customWidth="1"/>
    <col min="2076" max="2076" width="27.44140625" style="1" customWidth="1"/>
    <col min="2077" max="2077" width="20.5546875" style="1" customWidth="1"/>
    <col min="2078" max="2078" width="25.33203125" style="1" customWidth="1"/>
    <col min="2079" max="2079" width="16.33203125" style="1" customWidth="1"/>
    <col min="2080" max="2080" width="31.5546875" style="1" customWidth="1"/>
    <col min="2081" max="2081" width="16.44140625" style="1" customWidth="1"/>
    <col min="2082" max="2083" width="10.6640625" style="1"/>
    <col min="2084" max="2084" width="25.33203125" style="1" customWidth="1"/>
    <col min="2085" max="2085" width="18" style="1" customWidth="1"/>
    <col min="2086" max="2086" width="16.44140625" style="1" customWidth="1"/>
    <col min="2087" max="2087" width="23.5546875" style="1" customWidth="1"/>
    <col min="2088" max="2304" width="10.6640625" style="1"/>
    <col min="2305" max="2305" width="26.6640625" style="1" customWidth="1"/>
    <col min="2306" max="2307" width="23.44140625" style="1" customWidth="1"/>
    <col min="2308" max="2308" width="11.5546875" style="1" customWidth="1"/>
    <col min="2309" max="2309" width="26" style="1" customWidth="1"/>
    <col min="2310" max="2310" width="29.44140625" style="1" customWidth="1"/>
    <col min="2311" max="2311" width="17.88671875" style="1" customWidth="1"/>
    <col min="2312" max="2312" width="13.44140625" style="1" customWidth="1"/>
    <col min="2313" max="2313" width="14.44140625" style="1" customWidth="1"/>
    <col min="2314" max="2314" width="7.6640625" style="1" customWidth="1"/>
    <col min="2315" max="2315" width="7.44140625" style="1" customWidth="1"/>
    <col min="2316" max="2316" width="5.5546875" style="1" customWidth="1"/>
    <col min="2317" max="2317" width="6.33203125" style="1" customWidth="1"/>
    <col min="2318" max="2318" width="17.6640625" style="1" customWidth="1"/>
    <col min="2319" max="2319" width="14.109375" style="1" customWidth="1"/>
    <col min="2320" max="2320" width="14.6640625" style="1" customWidth="1"/>
    <col min="2321" max="2321" width="32.5546875" style="1" customWidth="1"/>
    <col min="2322" max="2322" width="15.6640625" style="1" customWidth="1"/>
    <col min="2323" max="2324" width="10.6640625" style="1"/>
    <col min="2325" max="2325" width="16.109375" style="1" customWidth="1"/>
    <col min="2326" max="2326" width="10.6640625" style="1"/>
    <col min="2327" max="2327" width="13.6640625" style="1" customWidth="1"/>
    <col min="2328" max="2328" width="20.109375" style="1" customWidth="1"/>
    <col min="2329" max="2329" width="10.6640625" style="1"/>
    <col min="2330" max="2330" width="18.33203125" style="1" customWidth="1"/>
    <col min="2331" max="2331" width="17.88671875" style="1" customWidth="1"/>
    <col min="2332" max="2332" width="27.44140625" style="1" customWidth="1"/>
    <col min="2333" max="2333" width="20.5546875" style="1" customWidth="1"/>
    <col min="2334" max="2334" width="25.33203125" style="1" customWidth="1"/>
    <col min="2335" max="2335" width="16.33203125" style="1" customWidth="1"/>
    <col min="2336" max="2336" width="31.5546875" style="1" customWidth="1"/>
    <col min="2337" max="2337" width="16.44140625" style="1" customWidth="1"/>
    <col min="2338" max="2339" width="10.6640625" style="1"/>
    <col min="2340" max="2340" width="25.33203125" style="1" customWidth="1"/>
    <col min="2341" max="2341" width="18" style="1" customWidth="1"/>
    <col min="2342" max="2342" width="16.44140625" style="1" customWidth="1"/>
    <col min="2343" max="2343" width="23.5546875" style="1" customWidth="1"/>
    <col min="2344" max="2560" width="10.6640625" style="1"/>
    <col min="2561" max="2561" width="26.6640625" style="1" customWidth="1"/>
    <col min="2562" max="2563" width="23.44140625" style="1" customWidth="1"/>
    <col min="2564" max="2564" width="11.5546875" style="1" customWidth="1"/>
    <col min="2565" max="2565" width="26" style="1" customWidth="1"/>
    <col min="2566" max="2566" width="29.44140625" style="1" customWidth="1"/>
    <col min="2567" max="2567" width="17.88671875" style="1" customWidth="1"/>
    <col min="2568" max="2568" width="13.44140625" style="1" customWidth="1"/>
    <col min="2569" max="2569" width="14.44140625" style="1" customWidth="1"/>
    <col min="2570" max="2570" width="7.6640625" style="1" customWidth="1"/>
    <col min="2571" max="2571" width="7.44140625" style="1" customWidth="1"/>
    <col min="2572" max="2572" width="5.5546875" style="1" customWidth="1"/>
    <col min="2573" max="2573" width="6.33203125" style="1" customWidth="1"/>
    <col min="2574" max="2574" width="17.6640625" style="1" customWidth="1"/>
    <col min="2575" max="2575" width="14.109375" style="1" customWidth="1"/>
    <col min="2576" max="2576" width="14.6640625" style="1" customWidth="1"/>
    <col min="2577" max="2577" width="32.5546875" style="1" customWidth="1"/>
    <col min="2578" max="2578" width="15.6640625" style="1" customWidth="1"/>
    <col min="2579" max="2580" width="10.6640625" style="1"/>
    <col min="2581" max="2581" width="16.109375" style="1" customWidth="1"/>
    <col min="2582" max="2582" width="10.6640625" style="1"/>
    <col min="2583" max="2583" width="13.6640625" style="1" customWidth="1"/>
    <col min="2584" max="2584" width="20.109375" style="1" customWidth="1"/>
    <col min="2585" max="2585" width="10.6640625" style="1"/>
    <col min="2586" max="2586" width="18.33203125" style="1" customWidth="1"/>
    <col min="2587" max="2587" width="17.88671875" style="1" customWidth="1"/>
    <col min="2588" max="2588" width="27.44140625" style="1" customWidth="1"/>
    <col min="2589" max="2589" width="20.5546875" style="1" customWidth="1"/>
    <col min="2590" max="2590" width="25.33203125" style="1" customWidth="1"/>
    <col min="2591" max="2591" width="16.33203125" style="1" customWidth="1"/>
    <col min="2592" max="2592" width="31.5546875" style="1" customWidth="1"/>
    <col min="2593" max="2593" width="16.44140625" style="1" customWidth="1"/>
    <col min="2594" max="2595" width="10.6640625" style="1"/>
    <col min="2596" max="2596" width="25.33203125" style="1" customWidth="1"/>
    <col min="2597" max="2597" width="18" style="1" customWidth="1"/>
    <col min="2598" max="2598" width="16.44140625" style="1" customWidth="1"/>
    <col min="2599" max="2599" width="23.5546875" style="1" customWidth="1"/>
    <col min="2600" max="2816" width="10.6640625" style="1"/>
    <col min="2817" max="2817" width="26.6640625" style="1" customWidth="1"/>
    <col min="2818" max="2819" width="23.44140625" style="1" customWidth="1"/>
    <col min="2820" max="2820" width="11.5546875" style="1" customWidth="1"/>
    <col min="2821" max="2821" width="26" style="1" customWidth="1"/>
    <col min="2822" max="2822" width="29.44140625" style="1" customWidth="1"/>
    <col min="2823" max="2823" width="17.88671875" style="1" customWidth="1"/>
    <col min="2824" max="2824" width="13.44140625" style="1" customWidth="1"/>
    <col min="2825" max="2825" width="14.44140625" style="1" customWidth="1"/>
    <col min="2826" max="2826" width="7.6640625" style="1" customWidth="1"/>
    <col min="2827" max="2827" width="7.44140625" style="1" customWidth="1"/>
    <col min="2828" max="2828" width="5.5546875" style="1" customWidth="1"/>
    <col min="2829" max="2829" width="6.33203125" style="1" customWidth="1"/>
    <col min="2830" max="2830" width="17.6640625" style="1" customWidth="1"/>
    <col min="2831" max="2831" width="14.109375" style="1" customWidth="1"/>
    <col min="2832" max="2832" width="14.6640625" style="1" customWidth="1"/>
    <col min="2833" max="2833" width="32.5546875" style="1" customWidth="1"/>
    <col min="2834" max="2834" width="15.6640625" style="1" customWidth="1"/>
    <col min="2835" max="2836" width="10.6640625" style="1"/>
    <col min="2837" max="2837" width="16.109375" style="1" customWidth="1"/>
    <col min="2838" max="2838" width="10.6640625" style="1"/>
    <col min="2839" max="2839" width="13.6640625" style="1" customWidth="1"/>
    <col min="2840" max="2840" width="20.109375" style="1" customWidth="1"/>
    <col min="2841" max="2841" width="10.6640625" style="1"/>
    <col min="2842" max="2842" width="18.33203125" style="1" customWidth="1"/>
    <col min="2843" max="2843" width="17.88671875" style="1" customWidth="1"/>
    <col min="2844" max="2844" width="27.44140625" style="1" customWidth="1"/>
    <col min="2845" max="2845" width="20.5546875" style="1" customWidth="1"/>
    <col min="2846" max="2846" width="25.33203125" style="1" customWidth="1"/>
    <col min="2847" max="2847" width="16.33203125" style="1" customWidth="1"/>
    <col min="2848" max="2848" width="31.5546875" style="1" customWidth="1"/>
    <col min="2849" max="2849" width="16.44140625" style="1" customWidth="1"/>
    <col min="2850" max="2851" width="10.6640625" style="1"/>
    <col min="2852" max="2852" width="25.33203125" style="1" customWidth="1"/>
    <col min="2853" max="2853" width="18" style="1" customWidth="1"/>
    <col min="2854" max="2854" width="16.44140625" style="1" customWidth="1"/>
    <col min="2855" max="2855" width="23.5546875" style="1" customWidth="1"/>
    <col min="2856" max="3072" width="10.6640625" style="1"/>
    <col min="3073" max="3073" width="26.6640625" style="1" customWidth="1"/>
    <col min="3074" max="3075" width="23.44140625" style="1" customWidth="1"/>
    <col min="3076" max="3076" width="11.5546875" style="1" customWidth="1"/>
    <col min="3077" max="3077" width="26" style="1" customWidth="1"/>
    <col min="3078" max="3078" width="29.44140625" style="1" customWidth="1"/>
    <col min="3079" max="3079" width="17.88671875" style="1" customWidth="1"/>
    <col min="3080" max="3080" width="13.44140625" style="1" customWidth="1"/>
    <col min="3081" max="3081" width="14.44140625" style="1" customWidth="1"/>
    <col min="3082" max="3082" width="7.6640625" style="1" customWidth="1"/>
    <col min="3083" max="3083" width="7.44140625" style="1" customWidth="1"/>
    <col min="3084" max="3084" width="5.5546875" style="1" customWidth="1"/>
    <col min="3085" max="3085" width="6.33203125" style="1" customWidth="1"/>
    <col min="3086" max="3086" width="17.6640625" style="1" customWidth="1"/>
    <col min="3087" max="3087" width="14.109375" style="1" customWidth="1"/>
    <col min="3088" max="3088" width="14.6640625" style="1" customWidth="1"/>
    <col min="3089" max="3089" width="32.5546875" style="1" customWidth="1"/>
    <col min="3090" max="3090" width="15.6640625" style="1" customWidth="1"/>
    <col min="3091" max="3092" width="10.6640625" style="1"/>
    <col min="3093" max="3093" width="16.109375" style="1" customWidth="1"/>
    <col min="3094" max="3094" width="10.6640625" style="1"/>
    <col min="3095" max="3095" width="13.6640625" style="1" customWidth="1"/>
    <col min="3096" max="3096" width="20.109375" style="1" customWidth="1"/>
    <col min="3097" max="3097" width="10.6640625" style="1"/>
    <col min="3098" max="3098" width="18.33203125" style="1" customWidth="1"/>
    <col min="3099" max="3099" width="17.88671875" style="1" customWidth="1"/>
    <col min="3100" max="3100" width="27.44140625" style="1" customWidth="1"/>
    <col min="3101" max="3101" width="20.5546875" style="1" customWidth="1"/>
    <col min="3102" max="3102" width="25.33203125" style="1" customWidth="1"/>
    <col min="3103" max="3103" width="16.33203125" style="1" customWidth="1"/>
    <col min="3104" max="3104" width="31.5546875" style="1" customWidth="1"/>
    <col min="3105" max="3105" width="16.44140625" style="1" customWidth="1"/>
    <col min="3106" max="3107" width="10.6640625" style="1"/>
    <col min="3108" max="3108" width="25.33203125" style="1" customWidth="1"/>
    <col min="3109" max="3109" width="18" style="1" customWidth="1"/>
    <col min="3110" max="3110" width="16.44140625" style="1" customWidth="1"/>
    <col min="3111" max="3111" width="23.5546875" style="1" customWidth="1"/>
    <col min="3112" max="3328" width="10.6640625" style="1"/>
    <col min="3329" max="3329" width="26.6640625" style="1" customWidth="1"/>
    <col min="3330" max="3331" width="23.44140625" style="1" customWidth="1"/>
    <col min="3332" max="3332" width="11.5546875" style="1" customWidth="1"/>
    <col min="3333" max="3333" width="26" style="1" customWidth="1"/>
    <col min="3334" max="3334" width="29.44140625" style="1" customWidth="1"/>
    <col min="3335" max="3335" width="17.88671875" style="1" customWidth="1"/>
    <col min="3336" max="3336" width="13.44140625" style="1" customWidth="1"/>
    <col min="3337" max="3337" width="14.44140625" style="1" customWidth="1"/>
    <col min="3338" max="3338" width="7.6640625" style="1" customWidth="1"/>
    <col min="3339" max="3339" width="7.44140625" style="1" customWidth="1"/>
    <col min="3340" max="3340" width="5.5546875" style="1" customWidth="1"/>
    <col min="3341" max="3341" width="6.33203125" style="1" customWidth="1"/>
    <col min="3342" max="3342" width="17.6640625" style="1" customWidth="1"/>
    <col min="3343" max="3343" width="14.109375" style="1" customWidth="1"/>
    <col min="3344" max="3344" width="14.6640625" style="1" customWidth="1"/>
    <col min="3345" max="3345" width="32.5546875" style="1" customWidth="1"/>
    <col min="3346" max="3346" width="15.6640625" style="1" customWidth="1"/>
    <col min="3347" max="3348" width="10.6640625" style="1"/>
    <col min="3349" max="3349" width="16.109375" style="1" customWidth="1"/>
    <col min="3350" max="3350" width="10.6640625" style="1"/>
    <col min="3351" max="3351" width="13.6640625" style="1" customWidth="1"/>
    <col min="3352" max="3352" width="20.109375" style="1" customWidth="1"/>
    <col min="3353" max="3353" width="10.6640625" style="1"/>
    <col min="3354" max="3354" width="18.33203125" style="1" customWidth="1"/>
    <col min="3355" max="3355" width="17.88671875" style="1" customWidth="1"/>
    <col min="3356" max="3356" width="27.44140625" style="1" customWidth="1"/>
    <col min="3357" max="3357" width="20.5546875" style="1" customWidth="1"/>
    <col min="3358" max="3358" width="25.33203125" style="1" customWidth="1"/>
    <col min="3359" max="3359" width="16.33203125" style="1" customWidth="1"/>
    <col min="3360" max="3360" width="31.5546875" style="1" customWidth="1"/>
    <col min="3361" max="3361" width="16.44140625" style="1" customWidth="1"/>
    <col min="3362" max="3363" width="10.6640625" style="1"/>
    <col min="3364" max="3364" width="25.33203125" style="1" customWidth="1"/>
    <col min="3365" max="3365" width="18" style="1" customWidth="1"/>
    <col min="3366" max="3366" width="16.44140625" style="1" customWidth="1"/>
    <col min="3367" max="3367" width="23.5546875" style="1" customWidth="1"/>
    <col min="3368" max="3584" width="10.6640625" style="1"/>
    <col min="3585" max="3585" width="26.6640625" style="1" customWidth="1"/>
    <col min="3586" max="3587" width="23.44140625" style="1" customWidth="1"/>
    <col min="3588" max="3588" width="11.5546875" style="1" customWidth="1"/>
    <col min="3589" max="3589" width="26" style="1" customWidth="1"/>
    <col min="3590" max="3590" width="29.44140625" style="1" customWidth="1"/>
    <col min="3591" max="3591" width="17.88671875" style="1" customWidth="1"/>
    <col min="3592" max="3592" width="13.44140625" style="1" customWidth="1"/>
    <col min="3593" max="3593" width="14.44140625" style="1" customWidth="1"/>
    <col min="3594" max="3594" width="7.6640625" style="1" customWidth="1"/>
    <col min="3595" max="3595" width="7.44140625" style="1" customWidth="1"/>
    <col min="3596" max="3596" width="5.5546875" style="1" customWidth="1"/>
    <col min="3597" max="3597" width="6.33203125" style="1" customWidth="1"/>
    <col min="3598" max="3598" width="17.6640625" style="1" customWidth="1"/>
    <col min="3599" max="3599" width="14.109375" style="1" customWidth="1"/>
    <col min="3600" max="3600" width="14.6640625" style="1" customWidth="1"/>
    <col min="3601" max="3601" width="32.5546875" style="1" customWidth="1"/>
    <col min="3602" max="3602" width="15.6640625" style="1" customWidth="1"/>
    <col min="3603" max="3604" width="10.6640625" style="1"/>
    <col min="3605" max="3605" width="16.109375" style="1" customWidth="1"/>
    <col min="3606" max="3606" width="10.6640625" style="1"/>
    <col min="3607" max="3607" width="13.6640625" style="1" customWidth="1"/>
    <col min="3608" max="3608" width="20.109375" style="1" customWidth="1"/>
    <col min="3609" max="3609" width="10.6640625" style="1"/>
    <col min="3610" max="3610" width="18.33203125" style="1" customWidth="1"/>
    <col min="3611" max="3611" width="17.88671875" style="1" customWidth="1"/>
    <col min="3612" max="3612" width="27.44140625" style="1" customWidth="1"/>
    <col min="3613" max="3613" width="20.5546875" style="1" customWidth="1"/>
    <col min="3614" max="3614" width="25.33203125" style="1" customWidth="1"/>
    <col min="3615" max="3615" width="16.33203125" style="1" customWidth="1"/>
    <col min="3616" max="3616" width="31.5546875" style="1" customWidth="1"/>
    <col min="3617" max="3617" width="16.44140625" style="1" customWidth="1"/>
    <col min="3618" max="3619" width="10.6640625" style="1"/>
    <col min="3620" max="3620" width="25.33203125" style="1" customWidth="1"/>
    <col min="3621" max="3621" width="18" style="1" customWidth="1"/>
    <col min="3622" max="3622" width="16.44140625" style="1" customWidth="1"/>
    <col min="3623" max="3623" width="23.5546875" style="1" customWidth="1"/>
    <col min="3624" max="3840" width="10.6640625" style="1"/>
    <col min="3841" max="3841" width="26.6640625" style="1" customWidth="1"/>
    <col min="3842" max="3843" width="23.44140625" style="1" customWidth="1"/>
    <col min="3844" max="3844" width="11.5546875" style="1" customWidth="1"/>
    <col min="3845" max="3845" width="26" style="1" customWidth="1"/>
    <col min="3846" max="3846" width="29.44140625" style="1" customWidth="1"/>
    <col min="3847" max="3847" width="17.88671875" style="1" customWidth="1"/>
    <col min="3848" max="3848" width="13.44140625" style="1" customWidth="1"/>
    <col min="3849" max="3849" width="14.44140625" style="1" customWidth="1"/>
    <col min="3850" max="3850" width="7.6640625" style="1" customWidth="1"/>
    <col min="3851" max="3851" width="7.44140625" style="1" customWidth="1"/>
    <col min="3852" max="3852" width="5.5546875" style="1" customWidth="1"/>
    <col min="3853" max="3853" width="6.33203125" style="1" customWidth="1"/>
    <col min="3854" max="3854" width="17.6640625" style="1" customWidth="1"/>
    <col min="3855" max="3855" width="14.109375" style="1" customWidth="1"/>
    <col min="3856" max="3856" width="14.6640625" style="1" customWidth="1"/>
    <col min="3857" max="3857" width="32.5546875" style="1" customWidth="1"/>
    <col min="3858" max="3858" width="15.6640625" style="1" customWidth="1"/>
    <col min="3859" max="3860" width="10.6640625" style="1"/>
    <col min="3861" max="3861" width="16.109375" style="1" customWidth="1"/>
    <col min="3862" max="3862" width="10.6640625" style="1"/>
    <col min="3863" max="3863" width="13.6640625" style="1" customWidth="1"/>
    <col min="3864" max="3864" width="20.109375" style="1" customWidth="1"/>
    <col min="3865" max="3865" width="10.6640625" style="1"/>
    <col min="3866" max="3866" width="18.33203125" style="1" customWidth="1"/>
    <col min="3867" max="3867" width="17.88671875" style="1" customWidth="1"/>
    <col min="3868" max="3868" width="27.44140625" style="1" customWidth="1"/>
    <col min="3869" max="3869" width="20.5546875" style="1" customWidth="1"/>
    <col min="3870" max="3870" width="25.33203125" style="1" customWidth="1"/>
    <col min="3871" max="3871" width="16.33203125" style="1" customWidth="1"/>
    <col min="3872" max="3872" width="31.5546875" style="1" customWidth="1"/>
    <col min="3873" max="3873" width="16.44140625" style="1" customWidth="1"/>
    <col min="3874" max="3875" width="10.6640625" style="1"/>
    <col min="3876" max="3876" width="25.33203125" style="1" customWidth="1"/>
    <col min="3877" max="3877" width="18" style="1" customWidth="1"/>
    <col min="3878" max="3878" width="16.44140625" style="1" customWidth="1"/>
    <col min="3879" max="3879" width="23.5546875" style="1" customWidth="1"/>
    <col min="3880" max="4096" width="10.6640625" style="1"/>
    <col min="4097" max="4097" width="26.6640625" style="1" customWidth="1"/>
    <col min="4098" max="4099" width="23.44140625" style="1" customWidth="1"/>
    <col min="4100" max="4100" width="11.5546875" style="1" customWidth="1"/>
    <col min="4101" max="4101" width="26" style="1" customWidth="1"/>
    <col min="4102" max="4102" width="29.44140625" style="1" customWidth="1"/>
    <col min="4103" max="4103" width="17.88671875" style="1" customWidth="1"/>
    <col min="4104" max="4104" width="13.44140625" style="1" customWidth="1"/>
    <col min="4105" max="4105" width="14.44140625" style="1" customWidth="1"/>
    <col min="4106" max="4106" width="7.6640625" style="1" customWidth="1"/>
    <col min="4107" max="4107" width="7.44140625" style="1" customWidth="1"/>
    <col min="4108" max="4108" width="5.5546875" style="1" customWidth="1"/>
    <col min="4109" max="4109" width="6.33203125" style="1" customWidth="1"/>
    <col min="4110" max="4110" width="17.6640625" style="1" customWidth="1"/>
    <col min="4111" max="4111" width="14.109375" style="1" customWidth="1"/>
    <col min="4112" max="4112" width="14.6640625" style="1" customWidth="1"/>
    <col min="4113" max="4113" width="32.5546875" style="1" customWidth="1"/>
    <col min="4114" max="4114" width="15.6640625" style="1" customWidth="1"/>
    <col min="4115" max="4116" width="10.6640625" style="1"/>
    <col min="4117" max="4117" width="16.109375" style="1" customWidth="1"/>
    <col min="4118" max="4118" width="10.6640625" style="1"/>
    <col min="4119" max="4119" width="13.6640625" style="1" customWidth="1"/>
    <col min="4120" max="4120" width="20.109375" style="1" customWidth="1"/>
    <col min="4121" max="4121" width="10.6640625" style="1"/>
    <col min="4122" max="4122" width="18.33203125" style="1" customWidth="1"/>
    <col min="4123" max="4123" width="17.88671875" style="1" customWidth="1"/>
    <col min="4124" max="4124" width="27.44140625" style="1" customWidth="1"/>
    <col min="4125" max="4125" width="20.5546875" style="1" customWidth="1"/>
    <col min="4126" max="4126" width="25.33203125" style="1" customWidth="1"/>
    <col min="4127" max="4127" width="16.33203125" style="1" customWidth="1"/>
    <col min="4128" max="4128" width="31.5546875" style="1" customWidth="1"/>
    <col min="4129" max="4129" width="16.44140625" style="1" customWidth="1"/>
    <col min="4130" max="4131" width="10.6640625" style="1"/>
    <col min="4132" max="4132" width="25.33203125" style="1" customWidth="1"/>
    <col min="4133" max="4133" width="18" style="1" customWidth="1"/>
    <col min="4134" max="4134" width="16.44140625" style="1" customWidth="1"/>
    <col min="4135" max="4135" width="23.5546875" style="1" customWidth="1"/>
    <col min="4136" max="4352" width="10.6640625" style="1"/>
    <col min="4353" max="4353" width="26.6640625" style="1" customWidth="1"/>
    <col min="4354" max="4355" width="23.44140625" style="1" customWidth="1"/>
    <col min="4356" max="4356" width="11.5546875" style="1" customWidth="1"/>
    <col min="4357" max="4357" width="26" style="1" customWidth="1"/>
    <col min="4358" max="4358" width="29.44140625" style="1" customWidth="1"/>
    <col min="4359" max="4359" width="17.88671875" style="1" customWidth="1"/>
    <col min="4360" max="4360" width="13.44140625" style="1" customWidth="1"/>
    <col min="4361" max="4361" width="14.44140625" style="1" customWidth="1"/>
    <col min="4362" max="4362" width="7.6640625" style="1" customWidth="1"/>
    <col min="4363" max="4363" width="7.44140625" style="1" customWidth="1"/>
    <col min="4364" max="4364" width="5.5546875" style="1" customWidth="1"/>
    <col min="4365" max="4365" width="6.33203125" style="1" customWidth="1"/>
    <col min="4366" max="4366" width="17.6640625" style="1" customWidth="1"/>
    <col min="4367" max="4367" width="14.109375" style="1" customWidth="1"/>
    <col min="4368" max="4368" width="14.6640625" style="1" customWidth="1"/>
    <col min="4369" max="4369" width="32.5546875" style="1" customWidth="1"/>
    <col min="4370" max="4370" width="15.6640625" style="1" customWidth="1"/>
    <col min="4371" max="4372" width="10.6640625" style="1"/>
    <col min="4373" max="4373" width="16.109375" style="1" customWidth="1"/>
    <col min="4374" max="4374" width="10.6640625" style="1"/>
    <col min="4375" max="4375" width="13.6640625" style="1" customWidth="1"/>
    <col min="4376" max="4376" width="20.109375" style="1" customWidth="1"/>
    <col min="4377" max="4377" width="10.6640625" style="1"/>
    <col min="4378" max="4378" width="18.33203125" style="1" customWidth="1"/>
    <col min="4379" max="4379" width="17.88671875" style="1" customWidth="1"/>
    <col min="4380" max="4380" width="27.44140625" style="1" customWidth="1"/>
    <col min="4381" max="4381" width="20.5546875" style="1" customWidth="1"/>
    <col min="4382" max="4382" width="25.33203125" style="1" customWidth="1"/>
    <col min="4383" max="4383" width="16.33203125" style="1" customWidth="1"/>
    <col min="4384" max="4384" width="31.5546875" style="1" customWidth="1"/>
    <col min="4385" max="4385" width="16.44140625" style="1" customWidth="1"/>
    <col min="4386" max="4387" width="10.6640625" style="1"/>
    <col min="4388" max="4388" width="25.33203125" style="1" customWidth="1"/>
    <col min="4389" max="4389" width="18" style="1" customWidth="1"/>
    <col min="4390" max="4390" width="16.44140625" style="1" customWidth="1"/>
    <col min="4391" max="4391" width="23.5546875" style="1" customWidth="1"/>
    <col min="4392" max="4608" width="10.6640625" style="1"/>
    <col min="4609" max="4609" width="26.6640625" style="1" customWidth="1"/>
    <col min="4610" max="4611" width="23.44140625" style="1" customWidth="1"/>
    <col min="4612" max="4612" width="11.5546875" style="1" customWidth="1"/>
    <col min="4613" max="4613" width="26" style="1" customWidth="1"/>
    <col min="4614" max="4614" width="29.44140625" style="1" customWidth="1"/>
    <col min="4615" max="4615" width="17.88671875" style="1" customWidth="1"/>
    <col min="4616" max="4616" width="13.44140625" style="1" customWidth="1"/>
    <col min="4617" max="4617" width="14.44140625" style="1" customWidth="1"/>
    <col min="4618" max="4618" width="7.6640625" style="1" customWidth="1"/>
    <col min="4619" max="4619" width="7.44140625" style="1" customWidth="1"/>
    <col min="4620" max="4620" width="5.5546875" style="1" customWidth="1"/>
    <col min="4621" max="4621" width="6.33203125" style="1" customWidth="1"/>
    <col min="4622" max="4622" width="17.6640625" style="1" customWidth="1"/>
    <col min="4623" max="4623" width="14.109375" style="1" customWidth="1"/>
    <col min="4624" max="4624" width="14.6640625" style="1" customWidth="1"/>
    <col min="4625" max="4625" width="32.5546875" style="1" customWidth="1"/>
    <col min="4626" max="4626" width="15.6640625" style="1" customWidth="1"/>
    <col min="4627" max="4628" width="10.6640625" style="1"/>
    <col min="4629" max="4629" width="16.109375" style="1" customWidth="1"/>
    <col min="4630" max="4630" width="10.6640625" style="1"/>
    <col min="4631" max="4631" width="13.6640625" style="1" customWidth="1"/>
    <col min="4632" max="4632" width="20.109375" style="1" customWidth="1"/>
    <col min="4633" max="4633" width="10.6640625" style="1"/>
    <col min="4634" max="4634" width="18.33203125" style="1" customWidth="1"/>
    <col min="4635" max="4635" width="17.88671875" style="1" customWidth="1"/>
    <col min="4636" max="4636" width="27.44140625" style="1" customWidth="1"/>
    <col min="4637" max="4637" width="20.5546875" style="1" customWidth="1"/>
    <col min="4638" max="4638" width="25.33203125" style="1" customWidth="1"/>
    <col min="4639" max="4639" width="16.33203125" style="1" customWidth="1"/>
    <col min="4640" max="4640" width="31.5546875" style="1" customWidth="1"/>
    <col min="4641" max="4641" width="16.44140625" style="1" customWidth="1"/>
    <col min="4642" max="4643" width="10.6640625" style="1"/>
    <col min="4644" max="4644" width="25.33203125" style="1" customWidth="1"/>
    <col min="4645" max="4645" width="18" style="1" customWidth="1"/>
    <col min="4646" max="4646" width="16.44140625" style="1" customWidth="1"/>
    <col min="4647" max="4647" width="23.5546875" style="1" customWidth="1"/>
    <col min="4648" max="4864" width="10.6640625" style="1"/>
    <col min="4865" max="4865" width="26.6640625" style="1" customWidth="1"/>
    <col min="4866" max="4867" width="23.44140625" style="1" customWidth="1"/>
    <col min="4868" max="4868" width="11.5546875" style="1" customWidth="1"/>
    <col min="4869" max="4869" width="26" style="1" customWidth="1"/>
    <col min="4870" max="4870" width="29.44140625" style="1" customWidth="1"/>
    <col min="4871" max="4871" width="17.88671875" style="1" customWidth="1"/>
    <col min="4872" max="4872" width="13.44140625" style="1" customWidth="1"/>
    <col min="4873" max="4873" width="14.44140625" style="1" customWidth="1"/>
    <col min="4874" max="4874" width="7.6640625" style="1" customWidth="1"/>
    <col min="4875" max="4875" width="7.44140625" style="1" customWidth="1"/>
    <col min="4876" max="4876" width="5.5546875" style="1" customWidth="1"/>
    <col min="4877" max="4877" width="6.33203125" style="1" customWidth="1"/>
    <col min="4878" max="4878" width="17.6640625" style="1" customWidth="1"/>
    <col min="4879" max="4879" width="14.109375" style="1" customWidth="1"/>
    <col min="4880" max="4880" width="14.6640625" style="1" customWidth="1"/>
    <col min="4881" max="4881" width="32.5546875" style="1" customWidth="1"/>
    <col min="4882" max="4882" width="15.6640625" style="1" customWidth="1"/>
    <col min="4883" max="4884" width="10.6640625" style="1"/>
    <col min="4885" max="4885" width="16.109375" style="1" customWidth="1"/>
    <col min="4886" max="4886" width="10.6640625" style="1"/>
    <col min="4887" max="4887" width="13.6640625" style="1" customWidth="1"/>
    <col min="4888" max="4888" width="20.109375" style="1" customWidth="1"/>
    <col min="4889" max="4889" width="10.6640625" style="1"/>
    <col min="4890" max="4890" width="18.33203125" style="1" customWidth="1"/>
    <col min="4891" max="4891" width="17.88671875" style="1" customWidth="1"/>
    <col min="4892" max="4892" width="27.44140625" style="1" customWidth="1"/>
    <col min="4893" max="4893" width="20.5546875" style="1" customWidth="1"/>
    <col min="4894" max="4894" width="25.33203125" style="1" customWidth="1"/>
    <col min="4895" max="4895" width="16.33203125" style="1" customWidth="1"/>
    <col min="4896" max="4896" width="31.5546875" style="1" customWidth="1"/>
    <col min="4897" max="4897" width="16.44140625" style="1" customWidth="1"/>
    <col min="4898" max="4899" width="10.6640625" style="1"/>
    <col min="4900" max="4900" width="25.33203125" style="1" customWidth="1"/>
    <col min="4901" max="4901" width="18" style="1" customWidth="1"/>
    <col min="4902" max="4902" width="16.44140625" style="1" customWidth="1"/>
    <col min="4903" max="4903" width="23.5546875" style="1" customWidth="1"/>
    <col min="4904" max="5120" width="10.6640625" style="1"/>
    <col min="5121" max="5121" width="26.6640625" style="1" customWidth="1"/>
    <col min="5122" max="5123" width="23.44140625" style="1" customWidth="1"/>
    <col min="5124" max="5124" width="11.5546875" style="1" customWidth="1"/>
    <col min="5125" max="5125" width="26" style="1" customWidth="1"/>
    <col min="5126" max="5126" width="29.44140625" style="1" customWidth="1"/>
    <col min="5127" max="5127" width="17.88671875" style="1" customWidth="1"/>
    <col min="5128" max="5128" width="13.44140625" style="1" customWidth="1"/>
    <col min="5129" max="5129" width="14.44140625" style="1" customWidth="1"/>
    <col min="5130" max="5130" width="7.6640625" style="1" customWidth="1"/>
    <col min="5131" max="5131" width="7.44140625" style="1" customWidth="1"/>
    <col min="5132" max="5132" width="5.5546875" style="1" customWidth="1"/>
    <col min="5133" max="5133" width="6.33203125" style="1" customWidth="1"/>
    <col min="5134" max="5134" width="17.6640625" style="1" customWidth="1"/>
    <col min="5135" max="5135" width="14.109375" style="1" customWidth="1"/>
    <col min="5136" max="5136" width="14.6640625" style="1" customWidth="1"/>
    <col min="5137" max="5137" width="32.5546875" style="1" customWidth="1"/>
    <col min="5138" max="5138" width="15.6640625" style="1" customWidth="1"/>
    <col min="5139" max="5140" width="10.6640625" style="1"/>
    <col min="5141" max="5141" width="16.109375" style="1" customWidth="1"/>
    <col min="5142" max="5142" width="10.6640625" style="1"/>
    <col min="5143" max="5143" width="13.6640625" style="1" customWidth="1"/>
    <col min="5144" max="5144" width="20.109375" style="1" customWidth="1"/>
    <col min="5145" max="5145" width="10.6640625" style="1"/>
    <col min="5146" max="5146" width="18.33203125" style="1" customWidth="1"/>
    <col min="5147" max="5147" width="17.88671875" style="1" customWidth="1"/>
    <col min="5148" max="5148" width="27.44140625" style="1" customWidth="1"/>
    <col min="5149" max="5149" width="20.5546875" style="1" customWidth="1"/>
    <col min="5150" max="5150" width="25.33203125" style="1" customWidth="1"/>
    <col min="5151" max="5151" width="16.33203125" style="1" customWidth="1"/>
    <col min="5152" max="5152" width="31.5546875" style="1" customWidth="1"/>
    <col min="5153" max="5153" width="16.44140625" style="1" customWidth="1"/>
    <col min="5154" max="5155" width="10.6640625" style="1"/>
    <col min="5156" max="5156" width="25.33203125" style="1" customWidth="1"/>
    <col min="5157" max="5157" width="18" style="1" customWidth="1"/>
    <col min="5158" max="5158" width="16.44140625" style="1" customWidth="1"/>
    <col min="5159" max="5159" width="23.5546875" style="1" customWidth="1"/>
    <col min="5160" max="5376" width="10.6640625" style="1"/>
    <col min="5377" max="5377" width="26.6640625" style="1" customWidth="1"/>
    <col min="5378" max="5379" width="23.44140625" style="1" customWidth="1"/>
    <col min="5380" max="5380" width="11.5546875" style="1" customWidth="1"/>
    <col min="5381" max="5381" width="26" style="1" customWidth="1"/>
    <col min="5382" max="5382" width="29.44140625" style="1" customWidth="1"/>
    <col min="5383" max="5383" width="17.88671875" style="1" customWidth="1"/>
    <col min="5384" max="5384" width="13.44140625" style="1" customWidth="1"/>
    <col min="5385" max="5385" width="14.44140625" style="1" customWidth="1"/>
    <col min="5386" max="5386" width="7.6640625" style="1" customWidth="1"/>
    <col min="5387" max="5387" width="7.44140625" style="1" customWidth="1"/>
    <col min="5388" max="5388" width="5.5546875" style="1" customWidth="1"/>
    <col min="5389" max="5389" width="6.33203125" style="1" customWidth="1"/>
    <col min="5390" max="5390" width="17.6640625" style="1" customWidth="1"/>
    <col min="5391" max="5391" width="14.109375" style="1" customWidth="1"/>
    <col min="5392" max="5392" width="14.6640625" style="1" customWidth="1"/>
    <col min="5393" max="5393" width="32.5546875" style="1" customWidth="1"/>
    <col min="5394" max="5394" width="15.6640625" style="1" customWidth="1"/>
    <col min="5395" max="5396" width="10.6640625" style="1"/>
    <col min="5397" max="5397" width="16.109375" style="1" customWidth="1"/>
    <col min="5398" max="5398" width="10.6640625" style="1"/>
    <col min="5399" max="5399" width="13.6640625" style="1" customWidth="1"/>
    <col min="5400" max="5400" width="20.109375" style="1" customWidth="1"/>
    <col min="5401" max="5401" width="10.6640625" style="1"/>
    <col min="5402" max="5402" width="18.33203125" style="1" customWidth="1"/>
    <col min="5403" max="5403" width="17.88671875" style="1" customWidth="1"/>
    <col min="5404" max="5404" width="27.44140625" style="1" customWidth="1"/>
    <col min="5405" max="5405" width="20.5546875" style="1" customWidth="1"/>
    <col min="5406" max="5406" width="25.33203125" style="1" customWidth="1"/>
    <col min="5407" max="5407" width="16.33203125" style="1" customWidth="1"/>
    <col min="5408" max="5408" width="31.5546875" style="1" customWidth="1"/>
    <col min="5409" max="5409" width="16.44140625" style="1" customWidth="1"/>
    <col min="5410" max="5411" width="10.6640625" style="1"/>
    <col min="5412" max="5412" width="25.33203125" style="1" customWidth="1"/>
    <col min="5413" max="5413" width="18" style="1" customWidth="1"/>
    <col min="5414" max="5414" width="16.44140625" style="1" customWidth="1"/>
    <col min="5415" max="5415" width="23.5546875" style="1" customWidth="1"/>
    <col min="5416" max="5632" width="10.6640625" style="1"/>
    <col min="5633" max="5633" width="26.6640625" style="1" customWidth="1"/>
    <col min="5634" max="5635" width="23.44140625" style="1" customWidth="1"/>
    <col min="5636" max="5636" width="11.5546875" style="1" customWidth="1"/>
    <col min="5637" max="5637" width="26" style="1" customWidth="1"/>
    <col min="5638" max="5638" width="29.44140625" style="1" customWidth="1"/>
    <col min="5639" max="5639" width="17.88671875" style="1" customWidth="1"/>
    <col min="5640" max="5640" width="13.44140625" style="1" customWidth="1"/>
    <col min="5641" max="5641" width="14.44140625" style="1" customWidth="1"/>
    <col min="5642" max="5642" width="7.6640625" style="1" customWidth="1"/>
    <col min="5643" max="5643" width="7.44140625" style="1" customWidth="1"/>
    <col min="5644" max="5644" width="5.5546875" style="1" customWidth="1"/>
    <col min="5645" max="5645" width="6.33203125" style="1" customWidth="1"/>
    <col min="5646" max="5646" width="17.6640625" style="1" customWidth="1"/>
    <col min="5647" max="5647" width="14.109375" style="1" customWidth="1"/>
    <col min="5648" max="5648" width="14.6640625" style="1" customWidth="1"/>
    <col min="5649" max="5649" width="32.5546875" style="1" customWidth="1"/>
    <col min="5650" max="5650" width="15.6640625" style="1" customWidth="1"/>
    <col min="5651" max="5652" width="10.6640625" style="1"/>
    <col min="5653" max="5653" width="16.109375" style="1" customWidth="1"/>
    <col min="5654" max="5654" width="10.6640625" style="1"/>
    <col min="5655" max="5655" width="13.6640625" style="1" customWidth="1"/>
    <col min="5656" max="5656" width="20.109375" style="1" customWidth="1"/>
    <col min="5657" max="5657" width="10.6640625" style="1"/>
    <col min="5658" max="5658" width="18.33203125" style="1" customWidth="1"/>
    <col min="5659" max="5659" width="17.88671875" style="1" customWidth="1"/>
    <col min="5660" max="5660" width="27.44140625" style="1" customWidth="1"/>
    <col min="5661" max="5661" width="20.5546875" style="1" customWidth="1"/>
    <col min="5662" max="5662" width="25.33203125" style="1" customWidth="1"/>
    <col min="5663" max="5663" width="16.33203125" style="1" customWidth="1"/>
    <col min="5664" max="5664" width="31.5546875" style="1" customWidth="1"/>
    <col min="5665" max="5665" width="16.44140625" style="1" customWidth="1"/>
    <col min="5666" max="5667" width="10.6640625" style="1"/>
    <col min="5668" max="5668" width="25.33203125" style="1" customWidth="1"/>
    <col min="5669" max="5669" width="18" style="1" customWidth="1"/>
    <col min="5670" max="5670" width="16.44140625" style="1" customWidth="1"/>
    <col min="5671" max="5671" width="23.5546875" style="1" customWidth="1"/>
    <col min="5672" max="5888" width="10.6640625" style="1"/>
    <col min="5889" max="5889" width="26.6640625" style="1" customWidth="1"/>
    <col min="5890" max="5891" width="23.44140625" style="1" customWidth="1"/>
    <col min="5892" max="5892" width="11.5546875" style="1" customWidth="1"/>
    <col min="5893" max="5893" width="26" style="1" customWidth="1"/>
    <col min="5894" max="5894" width="29.44140625" style="1" customWidth="1"/>
    <col min="5895" max="5895" width="17.88671875" style="1" customWidth="1"/>
    <col min="5896" max="5896" width="13.44140625" style="1" customWidth="1"/>
    <col min="5897" max="5897" width="14.44140625" style="1" customWidth="1"/>
    <col min="5898" max="5898" width="7.6640625" style="1" customWidth="1"/>
    <col min="5899" max="5899" width="7.44140625" style="1" customWidth="1"/>
    <col min="5900" max="5900" width="5.5546875" style="1" customWidth="1"/>
    <col min="5901" max="5901" width="6.33203125" style="1" customWidth="1"/>
    <col min="5902" max="5902" width="17.6640625" style="1" customWidth="1"/>
    <col min="5903" max="5903" width="14.109375" style="1" customWidth="1"/>
    <col min="5904" max="5904" width="14.6640625" style="1" customWidth="1"/>
    <col min="5905" max="5905" width="32.5546875" style="1" customWidth="1"/>
    <col min="5906" max="5906" width="15.6640625" style="1" customWidth="1"/>
    <col min="5907" max="5908" width="10.6640625" style="1"/>
    <col min="5909" max="5909" width="16.109375" style="1" customWidth="1"/>
    <col min="5910" max="5910" width="10.6640625" style="1"/>
    <col min="5911" max="5911" width="13.6640625" style="1" customWidth="1"/>
    <col min="5912" max="5912" width="20.109375" style="1" customWidth="1"/>
    <col min="5913" max="5913" width="10.6640625" style="1"/>
    <col min="5914" max="5914" width="18.33203125" style="1" customWidth="1"/>
    <col min="5915" max="5915" width="17.88671875" style="1" customWidth="1"/>
    <col min="5916" max="5916" width="27.44140625" style="1" customWidth="1"/>
    <col min="5917" max="5917" width="20.5546875" style="1" customWidth="1"/>
    <col min="5918" max="5918" width="25.33203125" style="1" customWidth="1"/>
    <col min="5919" max="5919" width="16.33203125" style="1" customWidth="1"/>
    <col min="5920" max="5920" width="31.5546875" style="1" customWidth="1"/>
    <col min="5921" max="5921" width="16.44140625" style="1" customWidth="1"/>
    <col min="5922" max="5923" width="10.6640625" style="1"/>
    <col min="5924" max="5924" width="25.33203125" style="1" customWidth="1"/>
    <col min="5925" max="5925" width="18" style="1" customWidth="1"/>
    <col min="5926" max="5926" width="16.44140625" style="1" customWidth="1"/>
    <col min="5927" max="5927" width="23.5546875" style="1" customWidth="1"/>
    <col min="5928" max="6144" width="10.6640625" style="1"/>
    <col min="6145" max="6145" width="26.6640625" style="1" customWidth="1"/>
    <col min="6146" max="6147" width="23.44140625" style="1" customWidth="1"/>
    <col min="6148" max="6148" width="11.5546875" style="1" customWidth="1"/>
    <col min="6149" max="6149" width="26" style="1" customWidth="1"/>
    <col min="6150" max="6150" width="29.44140625" style="1" customWidth="1"/>
    <col min="6151" max="6151" width="17.88671875" style="1" customWidth="1"/>
    <col min="6152" max="6152" width="13.44140625" style="1" customWidth="1"/>
    <col min="6153" max="6153" width="14.44140625" style="1" customWidth="1"/>
    <col min="6154" max="6154" width="7.6640625" style="1" customWidth="1"/>
    <col min="6155" max="6155" width="7.44140625" style="1" customWidth="1"/>
    <col min="6156" max="6156" width="5.5546875" style="1" customWidth="1"/>
    <col min="6157" max="6157" width="6.33203125" style="1" customWidth="1"/>
    <col min="6158" max="6158" width="17.6640625" style="1" customWidth="1"/>
    <col min="6159" max="6159" width="14.109375" style="1" customWidth="1"/>
    <col min="6160" max="6160" width="14.6640625" style="1" customWidth="1"/>
    <col min="6161" max="6161" width="32.5546875" style="1" customWidth="1"/>
    <col min="6162" max="6162" width="15.6640625" style="1" customWidth="1"/>
    <col min="6163" max="6164" width="10.6640625" style="1"/>
    <col min="6165" max="6165" width="16.109375" style="1" customWidth="1"/>
    <col min="6166" max="6166" width="10.6640625" style="1"/>
    <col min="6167" max="6167" width="13.6640625" style="1" customWidth="1"/>
    <col min="6168" max="6168" width="20.109375" style="1" customWidth="1"/>
    <col min="6169" max="6169" width="10.6640625" style="1"/>
    <col min="6170" max="6170" width="18.33203125" style="1" customWidth="1"/>
    <col min="6171" max="6171" width="17.88671875" style="1" customWidth="1"/>
    <col min="6172" max="6172" width="27.44140625" style="1" customWidth="1"/>
    <col min="6173" max="6173" width="20.5546875" style="1" customWidth="1"/>
    <col min="6174" max="6174" width="25.33203125" style="1" customWidth="1"/>
    <col min="6175" max="6175" width="16.33203125" style="1" customWidth="1"/>
    <col min="6176" max="6176" width="31.5546875" style="1" customWidth="1"/>
    <col min="6177" max="6177" width="16.44140625" style="1" customWidth="1"/>
    <col min="6178" max="6179" width="10.6640625" style="1"/>
    <col min="6180" max="6180" width="25.33203125" style="1" customWidth="1"/>
    <col min="6181" max="6181" width="18" style="1" customWidth="1"/>
    <col min="6182" max="6182" width="16.44140625" style="1" customWidth="1"/>
    <col min="6183" max="6183" width="23.5546875" style="1" customWidth="1"/>
    <col min="6184" max="6400" width="10.6640625" style="1"/>
    <col min="6401" max="6401" width="26.6640625" style="1" customWidth="1"/>
    <col min="6402" max="6403" width="23.44140625" style="1" customWidth="1"/>
    <col min="6404" max="6404" width="11.5546875" style="1" customWidth="1"/>
    <col min="6405" max="6405" width="26" style="1" customWidth="1"/>
    <col min="6406" max="6406" width="29.44140625" style="1" customWidth="1"/>
    <col min="6407" max="6407" width="17.88671875" style="1" customWidth="1"/>
    <col min="6408" max="6408" width="13.44140625" style="1" customWidth="1"/>
    <col min="6409" max="6409" width="14.44140625" style="1" customWidth="1"/>
    <col min="6410" max="6410" width="7.6640625" style="1" customWidth="1"/>
    <col min="6411" max="6411" width="7.44140625" style="1" customWidth="1"/>
    <col min="6412" max="6412" width="5.5546875" style="1" customWidth="1"/>
    <col min="6413" max="6413" width="6.33203125" style="1" customWidth="1"/>
    <col min="6414" max="6414" width="17.6640625" style="1" customWidth="1"/>
    <col min="6415" max="6415" width="14.109375" style="1" customWidth="1"/>
    <col min="6416" max="6416" width="14.6640625" style="1" customWidth="1"/>
    <col min="6417" max="6417" width="32.5546875" style="1" customWidth="1"/>
    <col min="6418" max="6418" width="15.6640625" style="1" customWidth="1"/>
    <col min="6419" max="6420" width="10.6640625" style="1"/>
    <col min="6421" max="6421" width="16.109375" style="1" customWidth="1"/>
    <col min="6422" max="6422" width="10.6640625" style="1"/>
    <col min="6423" max="6423" width="13.6640625" style="1" customWidth="1"/>
    <col min="6424" max="6424" width="20.109375" style="1" customWidth="1"/>
    <col min="6425" max="6425" width="10.6640625" style="1"/>
    <col min="6426" max="6426" width="18.33203125" style="1" customWidth="1"/>
    <col min="6427" max="6427" width="17.88671875" style="1" customWidth="1"/>
    <col min="6428" max="6428" width="27.44140625" style="1" customWidth="1"/>
    <col min="6429" max="6429" width="20.5546875" style="1" customWidth="1"/>
    <col min="6430" max="6430" width="25.33203125" style="1" customWidth="1"/>
    <col min="6431" max="6431" width="16.33203125" style="1" customWidth="1"/>
    <col min="6432" max="6432" width="31.5546875" style="1" customWidth="1"/>
    <col min="6433" max="6433" width="16.44140625" style="1" customWidth="1"/>
    <col min="6434" max="6435" width="10.6640625" style="1"/>
    <col min="6436" max="6436" width="25.33203125" style="1" customWidth="1"/>
    <col min="6437" max="6437" width="18" style="1" customWidth="1"/>
    <col min="6438" max="6438" width="16.44140625" style="1" customWidth="1"/>
    <col min="6439" max="6439" width="23.5546875" style="1" customWidth="1"/>
    <col min="6440" max="6656" width="10.6640625" style="1"/>
    <col min="6657" max="6657" width="26.6640625" style="1" customWidth="1"/>
    <col min="6658" max="6659" width="23.44140625" style="1" customWidth="1"/>
    <col min="6660" max="6660" width="11.5546875" style="1" customWidth="1"/>
    <col min="6661" max="6661" width="26" style="1" customWidth="1"/>
    <col min="6662" max="6662" width="29.44140625" style="1" customWidth="1"/>
    <col min="6663" max="6663" width="17.88671875" style="1" customWidth="1"/>
    <col min="6664" max="6664" width="13.44140625" style="1" customWidth="1"/>
    <col min="6665" max="6665" width="14.44140625" style="1" customWidth="1"/>
    <col min="6666" max="6666" width="7.6640625" style="1" customWidth="1"/>
    <col min="6667" max="6667" width="7.44140625" style="1" customWidth="1"/>
    <col min="6668" max="6668" width="5.5546875" style="1" customWidth="1"/>
    <col min="6669" max="6669" width="6.33203125" style="1" customWidth="1"/>
    <col min="6670" max="6670" width="17.6640625" style="1" customWidth="1"/>
    <col min="6671" max="6671" width="14.109375" style="1" customWidth="1"/>
    <col min="6672" max="6672" width="14.6640625" style="1" customWidth="1"/>
    <col min="6673" max="6673" width="32.5546875" style="1" customWidth="1"/>
    <col min="6674" max="6674" width="15.6640625" style="1" customWidth="1"/>
    <col min="6675" max="6676" width="10.6640625" style="1"/>
    <col min="6677" max="6677" width="16.109375" style="1" customWidth="1"/>
    <col min="6678" max="6678" width="10.6640625" style="1"/>
    <col min="6679" max="6679" width="13.6640625" style="1" customWidth="1"/>
    <col min="6680" max="6680" width="20.109375" style="1" customWidth="1"/>
    <col min="6681" max="6681" width="10.6640625" style="1"/>
    <col min="6682" max="6682" width="18.33203125" style="1" customWidth="1"/>
    <col min="6683" max="6683" width="17.88671875" style="1" customWidth="1"/>
    <col min="6684" max="6684" width="27.44140625" style="1" customWidth="1"/>
    <col min="6685" max="6685" width="20.5546875" style="1" customWidth="1"/>
    <col min="6686" max="6686" width="25.33203125" style="1" customWidth="1"/>
    <col min="6687" max="6687" width="16.33203125" style="1" customWidth="1"/>
    <col min="6688" max="6688" width="31.5546875" style="1" customWidth="1"/>
    <col min="6689" max="6689" width="16.44140625" style="1" customWidth="1"/>
    <col min="6690" max="6691" width="10.6640625" style="1"/>
    <col min="6692" max="6692" width="25.33203125" style="1" customWidth="1"/>
    <col min="6693" max="6693" width="18" style="1" customWidth="1"/>
    <col min="6694" max="6694" width="16.44140625" style="1" customWidth="1"/>
    <col min="6695" max="6695" width="23.5546875" style="1" customWidth="1"/>
    <col min="6696" max="6912" width="10.6640625" style="1"/>
    <col min="6913" max="6913" width="26.6640625" style="1" customWidth="1"/>
    <col min="6914" max="6915" width="23.44140625" style="1" customWidth="1"/>
    <col min="6916" max="6916" width="11.5546875" style="1" customWidth="1"/>
    <col min="6917" max="6917" width="26" style="1" customWidth="1"/>
    <col min="6918" max="6918" width="29.44140625" style="1" customWidth="1"/>
    <col min="6919" max="6919" width="17.88671875" style="1" customWidth="1"/>
    <col min="6920" max="6920" width="13.44140625" style="1" customWidth="1"/>
    <col min="6921" max="6921" width="14.44140625" style="1" customWidth="1"/>
    <col min="6922" max="6922" width="7.6640625" style="1" customWidth="1"/>
    <col min="6923" max="6923" width="7.44140625" style="1" customWidth="1"/>
    <col min="6924" max="6924" width="5.5546875" style="1" customWidth="1"/>
    <col min="6925" max="6925" width="6.33203125" style="1" customWidth="1"/>
    <col min="6926" max="6926" width="17.6640625" style="1" customWidth="1"/>
    <col min="6927" max="6927" width="14.109375" style="1" customWidth="1"/>
    <col min="6928" max="6928" width="14.6640625" style="1" customWidth="1"/>
    <col min="6929" max="6929" width="32.5546875" style="1" customWidth="1"/>
    <col min="6930" max="6930" width="15.6640625" style="1" customWidth="1"/>
    <col min="6931" max="6932" width="10.6640625" style="1"/>
    <col min="6933" max="6933" width="16.109375" style="1" customWidth="1"/>
    <col min="6934" max="6934" width="10.6640625" style="1"/>
    <col min="6935" max="6935" width="13.6640625" style="1" customWidth="1"/>
    <col min="6936" max="6936" width="20.109375" style="1" customWidth="1"/>
    <col min="6937" max="6937" width="10.6640625" style="1"/>
    <col min="6938" max="6938" width="18.33203125" style="1" customWidth="1"/>
    <col min="6939" max="6939" width="17.88671875" style="1" customWidth="1"/>
    <col min="6940" max="6940" width="27.44140625" style="1" customWidth="1"/>
    <col min="6941" max="6941" width="20.5546875" style="1" customWidth="1"/>
    <col min="6942" max="6942" width="25.33203125" style="1" customWidth="1"/>
    <col min="6943" max="6943" width="16.33203125" style="1" customWidth="1"/>
    <col min="6944" max="6944" width="31.5546875" style="1" customWidth="1"/>
    <col min="6945" max="6945" width="16.44140625" style="1" customWidth="1"/>
    <col min="6946" max="6947" width="10.6640625" style="1"/>
    <col min="6948" max="6948" width="25.33203125" style="1" customWidth="1"/>
    <col min="6949" max="6949" width="18" style="1" customWidth="1"/>
    <col min="6950" max="6950" width="16.44140625" style="1" customWidth="1"/>
    <col min="6951" max="6951" width="23.5546875" style="1" customWidth="1"/>
    <col min="6952" max="7168" width="10.6640625" style="1"/>
    <col min="7169" max="7169" width="26.6640625" style="1" customWidth="1"/>
    <col min="7170" max="7171" width="23.44140625" style="1" customWidth="1"/>
    <col min="7172" max="7172" width="11.5546875" style="1" customWidth="1"/>
    <col min="7173" max="7173" width="26" style="1" customWidth="1"/>
    <col min="7174" max="7174" width="29.44140625" style="1" customWidth="1"/>
    <col min="7175" max="7175" width="17.88671875" style="1" customWidth="1"/>
    <col min="7176" max="7176" width="13.44140625" style="1" customWidth="1"/>
    <col min="7177" max="7177" width="14.44140625" style="1" customWidth="1"/>
    <col min="7178" max="7178" width="7.6640625" style="1" customWidth="1"/>
    <col min="7179" max="7179" width="7.44140625" style="1" customWidth="1"/>
    <col min="7180" max="7180" width="5.5546875" style="1" customWidth="1"/>
    <col min="7181" max="7181" width="6.33203125" style="1" customWidth="1"/>
    <col min="7182" max="7182" width="17.6640625" style="1" customWidth="1"/>
    <col min="7183" max="7183" width="14.109375" style="1" customWidth="1"/>
    <col min="7184" max="7184" width="14.6640625" style="1" customWidth="1"/>
    <col min="7185" max="7185" width="32.5546875" style="1" customWidth="1"/>
    <col min="7186" max="7186" width="15.6640625" style="1" customWidth="1"/>
    <col min="7187" max="7188" width="10.6640625" style="1"/>
    <col min="7189" max="7189" width="16.109375" style="1" customWidth="1"/>
    <col min="7190" max="7190" width="10.6640625" style="1"/>
    <col min="7191" max="7191" width="13.6640625" style="1" customWidth="1"/>
    <col min="7192" max="7192" width="20.109375" style="1" customWidth="1"/>
    <col min="7193" max="7193" width="10.6640625" style="1"/>
    <col min="7194" max="7194" width="18.33203125" style="1" customWidth="1"/>
    <col min="7195" max="7195" width="17.88671875" style="1" customWidth="1"/>
    <col min="7196" max="7196" width="27.44140625" style="1" customWidth="1"/>
    <col min="7197" max="7197" width="20.5546875" style="1" customWidth="1"/>
    <col min="7198" max="7198" width="25.33203125" style="1" customWidth="1"/>
    <col min="7199" max="7199" width="16.33203125" style="1" customWidth="1"/>
    <col min="7200" max="7200" width="31.5546875" style="1" customWidth="1"/>
    <col min="7201" max="7201" width="16.44140625" style="1" customWidth="1"/>
    <col min="7202" max="7203" width="10.6640625" style="1"/>
    <col min="7204" max="7204" width="25.33203125" style="1" customWidth="1"/>
    <col min="7205" max="7205" width="18" style="1" customWidth="1"/>
    <col min="7206" max="7206" width="16.44140625" style="1" customWidth="1"/>
    <col min="7207" max="7207" width="23.5546875" style="1" customWidth="1"/>
    <col min="7208" max="7424" width="10.6640625" style="1"/>
    <col min="7425" max="7425" width="26.6640625" style="1" customWidth="1"/>
    <col min="7426" max="7427" width="23.44140625" style="1" customWidth="1"/>
    <col min="7428" max="7428" width="11.5546875" style="1" customWidth="1"/>
    <col min="7429" max="7429" width="26" style="1" customWidth="1"/>
    <col min="7430" max="7430" width="29.44140625" style="1" customWidth="1"/>
    <col min="7431" max="7431" width="17.88671875" style="1" customWidth="1"/>
    <col min="7432" max="7432" width="13.44140625" style="1" customWidth="1"/>
    <col min="7433" max="7433" width="14.44140625" style="1" customWidth="1"/>
    <col min="7434" max="7434" width="7.6640625" style="1" customWidth="1"/>
    <col min="7435" max="7435" width="7.44140625" style="1" customWidth="1"/>
    <col min="7436" max="7436" width="5.5546875" style="1" customWidth="1"/>
    <col min="7437" max="7437" width="6.33203125" style="1" customWidth="1"/>
    <col min="7438" max="7438" width="17.6640625" style="1" customWidth="1"/>
    <col min="7439" max="7439" width="14.109375" style="1" customWidth="1"/>
    <col min="7440" max="7440" width="14.6640625" style="1" customWidth="1"/>
    <col min="7441" max="7441" width="32.5546875" style="1" customWidth="1"/>
    <col min="7442" max="7442" width="15.6640625" style="1" customWidth="1"/>
    <col min="7443" max="7444" width="10.6640625" style="1"/>
    <col min="7445" max="7445" width="16.109375" style="1" customWidth="1"/>
    <col min="7446" max="7446" width="10.6640625" style="1"/>
    <col min="7447" max="7447" width="13.6640625" style="1" customWidth="1"/>
    <col min="7448" max="7448" width="20.109375" style="1" customWidth="1"/>
    <col min="7449" max="7449" width="10.6640625" style="1"/>
    <col min="7450" max="7450" width="18.33203125" style="1" customWidth="1"/>
    <col min="7451" max="7451" width="17.88671875" style="1" customWidth="1"/>
    <col min="7452" max="7452" width="27.44140625" style="1" customWidth="1"/>
    <col min="7453" max="7453" width="20.5546875" style="1" customWidth="1"/>
    <col min="7454" max="7454" width="25.33203125" style="1" customWidth="1"/>
    <col min="7455" max="7455" width="16.33203125" style="1" customWidth="1"/>
    <col min="7456" max="7456" width="31.5546875" style="1" customWidth="1"/>
    <col min="7457" max="7457" width="16.44140625" style="1" customWidth="1"/>
    <col min="7458" max="7459" width="10.6640625" style="1"/>
    <col min="7460" max="7460" width="25.33203125" style="1" customWidth="1"/>
    <col min="7461" max="7461" width="18" style="1" customWidth="1"/>
    <col min="7462" max="7462" width="16.44140625" style="1" customWidth="1"/>
    <col min="7463" max="7463" width="23.5546875" style="1" customWidth="1"/>
    <col min="7464" max="7680" width="10.6640625" style="1"/>
    <col min="7681" max="7681" width="26.6640625" style="1" customWidth="1"/>
    <col min="7682" max="7683" width="23.44140625" style="1" customWidth="1"/>
    <col min="7684" max="7684" width="11.5546875" style="1" customWidth="1"/>
    <col min="7685" max="7685" width="26" style="1" customWidth="1"/>
    <col min="7686" max="7686" width="29.44140625" style="1" customWidth="1"/>
    <col min="7687" max="7687" width="17.88671875" style="1" customWidth="1"/>
    <col min="7688" max="7688" width="13.44140625" style="1" customWidth="1"/>
    <col min="7689" max="7689" width="14.44140625" style="1" customWidth="1"/>
    <col min="7690" max="7690" width="7.6640625" style="1" customWidth="1"/>
    <col min="7691" max="7691" width="7.44140625" style="1" customWidth="1"/>
    <col min="7692" max="7692" width="5.5546875" style="1" customWidth="1"/>
    <col min="7693" max="7693" width="6.33203125" style="1" customWidth="1"/>
    <col min="7694" max="7694" width="17.6640625" style="1" customWidth="1"/>
    <col min="7695" max="7695" width="14.109375" style="1" customWidth="1"/>
    <col min="7696" max="7696" width="14.6640625" style="1" customWidth="1"/>
    <col min="7697" max="7697" width="32.5546875" style="1" customWidth="1"/>
    <col min="7698" max="7698" width="15.6640625" style="1" customWidth="1"/>
    <col min="7699" max="7700" width="10.6640625" style="1"/>
    <col min="7701" max="7701" width="16.109375" style="1" customWidth="1"/>
    <col min="7702" max="7702" width="10.6640625" style="1"/>
    <col min="7703" max="7703" width="13.6640625" style="1" customWidth="1"/>
    <col min="7704" max="7704" width="20.109375" style="1" customWidth="1"/>
    <col min="7705" max="7705" width="10.6640625" style="1"/>
    <col min="7706" max="7706" width="18.33203125" style="1" customWidth="1"/>
    <col min="7707" max="7707" width="17.88671875" style="1" customWidth="1"/>
    <col min="7708" max="7708" width="27.44140625" style="1" customWidth="1"/>
    <col min="7709" max="7709" width="20.5546875" style="1" customWidth="1"/>
    <col min="7710" max="7710" width="25.33203125" style="1" customWidth="1"/>
    <col min="7711" max="7711" width="16.33203125" style="1" customWidth="1"/>
    <col min="7712" max="7712" width="31.5546875" style="1" customWidth="1"/>
    <col min="7713" max="7713" width="16.44140625" style="1" customWidth="1"/>
    <col min="7714" max="7715" width="10.6640625" style="1"/>
    <col min="7716" max="7716" width="25.33203125" style="1" customWidth="1"/>
    <col min="7717" max="7717" width="18" style="1" customWidth="1"/>
    <col min="7718" max="7718" width="16.44140625" style="1" customWidth="1"/>
    <col min="7719" max="7719" width="23.5546875" style="1" customWidth="1"/>
    <col min="7720" max="7936" width="10.6640625" style="1"/>
    <col min="7937" max="7937" width="26.6640625" style="1" customWidth="1"/>
    <col min="7938" max="7939" width="23.44140625" style="1" customWidth="1"/>
    <col min="7940" max="7940" width="11.5546875" style="1" customWidth="1"/>
    <col min="7941" max="7941" width="26" style="1" customWidth="1"/>
    <col min="7942" max="7942" width="29.44140625" style="1" customWidth="1"/>
    <col min="7943" max="7943" width="17.88671875" style="1" customWidth="1"/>
    <col min="7944" max="7944" width="13.44140625" style="1" customWidth="1"/>
    <col min="7945" max="7945" width="14.44140625" style="1" customWidth="1"/>
    <col min="7946" max="7946" width="7.6640625" style="1" customWidth="1"/>
    <col min="7947" max="7947" width="7.44140625" style="1" customWidth="1"/>
    <col min="7948" max="7948" width="5.5546875" style="1" customWidth="1"/>
    <col min="7949" max="7949" width="6.33203125" style="1" customWidth="1"/>
    <col min="7950" max="7950" width="17.6640625" style="1" customWidth="1"/>
    <col min="7951" max="7951" width="14.109375" style="1" customWidth="1"/>
    <col min="7952" max="7952" width="14.6640625" style="1" customWidth="1"/>
    <col min="7953" max="7953" width="32.5546875" style="1" customWidth="1"/>
    <col min="7954" max="7954" width="15.6640625" style="1" customWidth="1"/>
    <col min="7955" max="7956" width="10.6640625" style="1"/>
    <col min="7957" max="7957" width="16.109375" style="1" customWidth="1"/>
    <col min="7958" max="7958" width="10.6640625" style="1"/>
    <col min="7959" max="7959" width="13.6640625" style="1" customWidth="1"/>
    <col min="7960" max="7960" width="20.109375" style="1" customWidth="1"/>
    <col min="7961" max="7961" width="10.6640625" style="1"/>
    <col min="7962" max="7962" width="18.33203125" style="1" customWidth="1"/>
    <col min="7963" max="7963" width="17.88671875" style="1" customWidth="1"/>
    <col min="7964" max="7964" width="27.44140625" style="1" customWidth="1"/>
    <col min="7965" max="7965" width="20.5546875" style="1" customWidth="1"/>
    <col min="7966" max="7966" width="25.33203125" style="1" customWidth="1"/>
    <col min="7967" max="7967" width="16.33203125" style="1" customWidth="1"/>
    <col min="7968" max="7968" width="31.5546875" style="1" customWidth="1"/>
    <col min="7969" max="7969" width="16.44140625" style="1" customWidth="1"/>
    <col min="7970" max="7971" width="10.6640625" style="1"/>
    <col min="7972" max="7972" width="25.33203125" style="1" customWidth="1"/>
    <col min="7973" max="7973" width="18" style="1" customWidth="1"/>
    <col min="7974" max="7974" width="16.44140625" style="1" customWidth="1"/>
    <col min="7975" max="7975" width="23.5546875" style="1" customWidth="1"/>
    <col min="7976" max="8192" width="10.6640625" style="1"/>
    <col min="8193" max="8193" width="26.6640625" style="1" customWidth="1"/>
    <col min="8194" max="8195" width="23.44140625" style="1" customWidth="1"/>
    <col min="8196" max="8196" width="11.5546875" style="1" customWidth="1"/>
    <col min="8197" max="8197" width="26" style="1" customWidth="1"/>
    <col min="8198" max="8198" width="29.44140625" style="1" customWidth="1"/>
    <col min="8199" max="8199" width="17.88671875" style="1" customWidth="1"/>
    <col min="8200" max="8200" width="13.44140625" style="1" customWidth="1"/>
    <col min="8201" max="8201" width="14.44140625" style="1" customWidth="1"/>
    <col min="8202" max="8202" width="7.6640625" style="1" customWidth="1"/>
    <col min="8203" max="8203" width="7.44140625" style="1" customWidth="1"/>
    <col min="8204" max="8204" width="5.5546875" style="1" customWidth="1"/>
    <col min="8205" max="8205" width="6.33203125" style="1" customWidth="1"/>
    <col min="8206" max="8206" width="17.6640625" style="1" customWidth="1"/>
    <col min="8207" max="8207" width="14.109375" style="1" customWidth="1"/>
    <col min="8208" max="8208" width="14.6640625" style="1" customWidth="1"/>
    <col min="8209" max="8209" width="32.5546875" style="1" customWidth="1"/>
    <col min="8210" max="8210" width="15.6640625" style="1" customWidth="1"/>
    <col min="8211" max="8212" width="10.6640625" style="1"/>
    <col min="8213" max="8213" width="16.109375" style="1" customWidth="1"/>
    <col min="8214" max="8214" width="10.6640625" style="1"/>
    <col min="8215" max="8215" width="13.6640625" style="1" customWidth="1"/>
    <col min="8216" max="8216" width="20.109375" style="1" customWidth="1"/>
    <col min="8217" max="8217" width="10.6640625" style="1"/>
    <col min="8218" max="8218" width="18.33203125" style="1" customWidth="1"/>
    <col min="8219" max="8219" width="17.88671875" style="1" customWidth="1"/>
    <col min="8220" max="8220" width="27.44140625" style="1" customWidth="1"/>
    <col min="8221" max="8221" width="20.5546875" style="1" customWidth="1"/>
    <col min="8222" max="8222" width="25.33203125" style="1" customWidth="1"/>
    <col min="8223" max="8223" width="16.33203125" style="1" customWidth="1"/>
    <col min="8224" max="8224" width="31.5546875" style="1" customWidth="1"/>
    <col min="8225" max="8225" width="16.44140625" style="1" customWidth="1"/>
    <col min="8226" max="8227" width="10.6640625" style="1"/>
    <col min="8228" max="8228" width="25.33203125" style="1" customWidth="1"/>
    <col min="8229" max="8229" width="18" style="1" customWidth="1"/>
    <col min="8230" max="8230" width="16.44140625" style="1" customWidth="1"/>
    <col min="8231" max="8231" width="23.5546875" style="1" customWidth="1"/>
    <col min="8232" max="8448" width="10.6640625" style="1"/>
    <col min="8449" max="8449" width="26.6640625" style="1" customWidth="1"/>
    <col min="8450" max="8451" width="23.44140625" style="1" customWidth="1"/>
    <col min="8452" max="8452" width="11.5546875" style="1" customWidth="1"/>
    <col min="8453" max="8453" width="26" style="1" customWidth="1"/>
    <col min="8454" max="8454" width="29.44140625" style="1" customWidth="1"/>
    <col min="8455" max="8455" width="17.88671875" style="1" customWidth="1"/>
    <col min="8456" max="8456" width="13.44140625" style="1" customWidth="1"/>
    <col min="8457" max="8457" width="14.44140625" style="1" customWidth="1"/>
    <col min="8458" max="8458" width="7.6640625" style="1" customWidth="1"/>
    <col min="8459" max="8459" width="7.44140625" style="1" customWidth="1"/>
    <col min="8460" max="8460" width="5.5546875" style="1" customWidth="1"/>
    <col min="8461" max="8461" width="6.33203125" style="1" customWidth="1"/>
    <col min="8462" max="8462" width="17.6640625" style="1" customWidth="1"/>
    <col min="8463" max="8463" width="14.109375" style="1" customWidth="1"/>
    <col min="8464" max="8464" width="14.6640625" style="1" customWidth="1"/>
    <col min="8465" max="8465" width="32.5546875" style="1" customWidth="1"/>
    <col min="8466" max="8466" width="15.6640625" style="1" customWidth="1"/>
    <col min="8467" max="8468" width="10.6640625" style="1"/>
    <col min="8469" max="8469" width="16.109375" style="1" customWidth="1"/>
    <col min="8470" max="8470" width="10.6640625" style="1"/>
    <col min="8471" max="8471" width="13.6640625" style="1" customWidth="1"/>
    <col min="8472" max="8472" width="20.109375" style="1" customWidth="1"/>
    <col min="8473" max="8473" width="10.6640625" style="1"/>
    <col min="8474" max="8474" width="18.33203125" style="1" customWidth="1"/>
    <col min="8475" max="8475" width="17.88671875" style="1" customWidth="1"/>
    <col min="8476" max="8476" width="27.44140625" style="1" customWidth="1"/>
    <col min="8477" max="8477" width="20.5546875" style="1" customWidth="1"/>
    <col min="8478" max="8478" width="25.33203125" style="1" customWidth="1"/>
    <col min="8479" max="8479" width="16.33203125" style="1" customWidth="1"/>
    <col min="8480" max="8480" width="31.5546875" style="1" customWidth="1"/>
    <col min="8481" max="8481" width="16.44140625" style="1" customWidth="1"/>
    <col min="8482" max="8483" width="10.6640625" style="1"/>
    <col min="8484" max="8484" width="25.33203125" style="1" customWidth="1"/>
    <col min="8485" max="8485" width="18" style="1" customWidth="1"/>
    <col min="8486" max="8486" width="16.44140625" style="1" customWidth="1"/>
    <col min="8487" max="8487" width="23.5546875" style="1" customWidth="1"/>
    <col min="8488" max="8704" width="10.6640625" style="1"/>
    <col min="8705" max="8705" width="26.6640625" style="1" customWidth="1"/>
    <col min="8706" max="8707" width="23.44140625" style="1" customWidth="1"/>
    <col min="8708" max="8708" width="11.5546875" style="1" customWidth="1"/>
    <col min="8709" max="8709" width="26" style="1" customWidth="1"/>
    <col min="8710" max="8710" width="29.44140625" style="1" customWidth="1"/>
    <col min="8711" max="8711" width="17.88671875" style="1" customWidth="1"/>
    <col min="8712" max="8712" width="13.44140625" style="1" customWidth="1"/>
    <col min="8713" max="8713" width="14.44140625" style="1" customWidth="1"/>
    <col min="8714" max="8714" width="7.6640625" style="1" customWidth="1"/>
    <col min="8715" max="8715" width="7.44140625" style="1" customWidth="1"/>
    <col min="8716" max="8716" width="5.5546875" style="1" customWidth="1"/>
    <col min="8717" max="8717" width="6.33203125" style="1" customWidth="1"/>
    <col min="8718" max="8718" width="17.6640625" style="1" customWidth="1"/>
    <col min="8719" max="8719" width="14.109375" style="1" customWidth="1"/>
    <col min="8720" max="8720" width="14.6640625" style="1" customWidth="1"/>
    <col min="8721" max="8721" width="32.5546875" style="1" customWidth="1"/>
    <col min="8722" max="8722" width="15.6640625" style="1" customWidth="1"/>
    <col min="8723" max="8724" width="10.6640625" style="1"/>
    <col min="8725" max="8725" width="16.109375" style="1" customWidth="1"/>
    <col min="8726" max="8726" width="10.6640625" style="1"/>
    <col min="8727" max="8727" width="13.6640625" style="1" customWidth="1"/>
    <col min="8728" max="8728" width="20.109375" style="1" customWidth="1"/>
    <col min="8729" max="8729" width="10.6640625" style="1"/>
    <col min="8730" max="8730" width="18.33203125" style="1" customWidth="1"/>
    <col min="8731" max="8731" width="17.88671875" style="1" customWidth="1"/>
    <col min="8732" max="8732" width="27.44140625" style="1" customWidth="1"/>
    <col min="8733" max="8733" width="20.5546875" style="1" customWidth="1"/>
    <col min="8734" max="8734" width="25.33203125" style="1" customWidth="1"/>
    <col min="8735" max="8735" width="16.33203125" style="1" customWidth="1"/>
    <col min="8736" max="8736" width="31.5546875" style="1" customWidth="1"/>
    <col min="8737" max="8737" width="16.44140625" style="1" customWidth="1"/>
    <col min="8738" max="8739" width="10.6640625" style="1"/>
    <col min="8740" max="8740" width="25.33203125" style="1" customWidth="1"/>
    <col min="8741" max="8741" width="18" style="1" customWidth="1"/>
    <col min="8742" max="8742" width="16.44140625" style="1" customWidth="1"/>
    <col min="8743" max="8743" width="23.5546875" style="1" customWidth="1"/>
    <col min="8744" max="8960" width="10.6640625" style="1"/>
    <col min="8961" max="8961" width="26.6640625" style="1" customWidth="1"/>
    <col min="8962" max="8963" width="23.44140625" style="1" customWidth="1"/>
    <col min="8964" max="8964" width="11.5546875" style="1" customWidth="1"/>
    <col min="8965" max="8965" width="26" style="1" customWidth="1"/>
    <col min="8966" max="8966" width="29.44140625" style="1" customWidth="1"/>
    <col min="8967" max="8967" width="17.88671875" style="1" customWidth="1"/>
    <col min="8968" max="8968" width="13.44140625" style="1" customWidth="1"/>
    <col min="8969" max="8969" width="14.44140625" style="1" customWidth="1"/>
    <col min="8970" max="8970" width="7.6640625" style="1" customWidth="1"/>
    <col min="8971" max="8971" width="7.44140625" style="1" customWidth="1"/>
    <col min="8972" max="8972" width="5.5546875" style="1" customWidth="1"/>
    <col min="8973" max="8973" width="6.33203125" style="1" customWidth="1"/>
    <col min="8974" max="8974" width="17.6640625" style="1" customWidth="1"/>
    <col min="8975" max="8975" width="14.109375" style="1" customWidth="1"/>
    <col min="8976" max="8976" width="14.6640625" style="1" customWidth="1"/>
    <col min="8977" max="8977" width="32.5546875" style="1" customWidth="1"/>
    <col min="8978" max="8978" width="15.6640625" style="1" customWidth="1"/>
    <col min="8979" max="8980" width="10.6640625" style="1"/>
    <col min="8981" max="8981" width="16.109375" style="1" customWidth="1"/>
    <col min="8982" max="8982" width="10.6640625" style="1"/>
    <col min="8983" max="8983" width="13.6640625" style="1" customWidth="1"/>
    <col min="8984" max="8984" width="20.109375" style="1" customWidth="1"/>
    <col min="8985" max="8985" width="10.6640625" style="1"/>
    <col min="8986" max="8986" width="18.33203125" style="1" customWidth="1"/>
    <col min="8987" max="8987" width="17.88671875" style="1" customWidth="1"/>
    <col min="8988" max="8988" width="27.44140625" style="1" customWidth="1"/>
    <col min="8989" max="8989" width="20.5546875" style="1" customWidth="1"/>
    <col min="8990" max="8990" width="25.33203125" style="1" customWidth="1"/>
    <col min="8991" max="8991" width="16.33203125" style="1" customWidth="1"/>
    <col min="8992" max="8992" width="31.5546875" style="1" customWidth="1"/>
    <col min="8993" max="8993" width="16.44140625" style="1" customWidth="1"/>
    <col min="8994" max="8995" width="10.6640625" style="1"/>
    <col min="8996" max="8996" width="25.33203125" style="1" customWidth="1"/>
    <col min="8997" max="8997" width="18" style="1" customWidth="1"/>
    <col min="8998" max="8998" width="16.44140625" style="1" customWidth="1"/>
    <col min="8999" max="8999" width="23.5546875" style="1" customWidth="1"/>
    <col min="9000" max="9216" width="10.6640625" style="1"/>
    <col min="9217" max="9217" width="26.6640625" style="1" customWidth="1"/>
    <col min="9218" max="9219" width="23.44140625" style="1" customWidth="1"/>
    <col min="9220" max="9220" width="11.5546875" style="1" customWidth="1"/>
    <col min="9221" max="9221" width="26" style="1" customWidth="1"/>
    <col min="9222" max="9222" width="29.44140625" style="1" customWidth="1"/>
    <col min="9223" max="9223" width="17.88671875" style="1" customWidth="1"/>
    <col min="9224" max="9224" width="13.44140625" style="1" customWidth="1"/>
    <col min="9225" max="9225" width="14.44140625" style="1" customWidth="1"/>
    <col min="9226" max="9226" width="7.6640625" style="1" customWidth="1"/>
    <col min="9227" max="9227" width="7.44140625" style="1" customWidth="1"/>
    <col min="9228" max="9228" width="5.5546875" style="1" customWidth="1"/>
    <col min="9229" max="9229" width="6.33203125" style="1" customWidth="1"/>
    <col min="9230" max="9230" width="17.6640625" style="1" customWidth="1"/>
    <col min="9231" max="9231" width="14.109375" style="1" customWidth="1"/>
    <col min="9232" max="9232" width="14.6640625" style="1" customWidth="1"/>
    <col min="9233" max="9233" width="32.5546875" style="1" customWidth="1"/>
    <col min="9234" max="9234" width="15.6640625" style="1" customWidth="1"/>
    <col min="9235" max="9236" width="10.6640625" style="1"/>
    <col min="9237" max="9237" width="16.109375" style="1" customWidth="1"/>
    <col min="9238" max="9238" width="10.6640625" style="1"/>
    <col min="9239" max="9239" width="13.6640625" style="1" customWidth="1"/>
    <col min="9240" max="9240" width="20.109375" style="1" customWidth="1"/>
    <col min="9241" max="9241" width="10.6640625" style="1"/>
    <col min="9242" max="9242" width="18.33203125" style="1" customWidth="1"/>
    <col min="9243" max="9243" width="17.88671875" style="1" customWidth="1"/>
    <col min="9244" max="9244" width="27.44140625" style="1" customWidth="1"/>
    <col min="9245" max="9245" width="20.5546875" style="1" customWidth="1"/>
    <col min="9246" max="9246" width="25.33203125" style="1" customWidth="1"/>
    <col min="9247" max="9247" width="16.33203125" style="1" customWidth="1"/>
    <col min="9248" max="9248" width="31.5546875" style="1" customWidth="1"/>
    <col min="9249" max="9249" width="16.44140625" style="1" customWidth="1"/>
    <col min="9250" max="9251" width="10.6640625" style="1"/>
    <col min="9252" max="9252" width="25.33203125" style="1" customWidth="1"/>
    <col min="9253" max="9253" width="18" style="1" customWidth="1"/>
    <col min="9254" max="9254" width="16.44140625" style="1" customWidth="1"/>
    <col min="9255" max="9255" width="23.5546875" style="1" customWidth="1"/>
    <col min="9256" max="9472" width="10.6640625" style="1"/>
    <col min="9473" max="9473" width="26.6640625" style="1" customWidth="1"/>
    <col min="9474" max="9475" width="23.44140625" style="1" customWidth="1"/>
    <col min="9476" max="9476" width="11.5546875" style="1" customWidth="1"/>
    <col min="9477" max="9477" width="26" style="1" customWidth="1"/>
    <col min="9478" max="9478" width="29.44140625" style="1" customWidth="1"/>
    <col min="9479" max="9479" width="17.88671875" style="1" customWidth="1"/>
    <col min="9480" max="9480" width="13.44140625" style="1" customWidth="1"/>
    <col min="9481" max="9481" width="14.44140625" style="1" customWidth="1"/>
    <col min="9482" max="9482" width="7.6640625" style="1" customWidth="1"/>
    <col min="9483" max="9483" width="7.44140625" style="1" customWidth="1"/>
    <col min="9484" max="9484" width="5.5546875" style="1" customWidth="1"/>
    <col min="9485" max="9485" width="6.33203125" style="1" customWidth="1"/>
    <col min="9486" max="9486" width="17.6640625" style="1" customWidth="1"/>
    <col min="9487" max="9487" width="14.109375" style="1" customWidth="1"/>
    <col min="9488" max="9488" width="14.6640625" style="1" customWidth="1"/>
    <col min="9489" max="9489" width="32.5546875" style="1" customWidth="1"/>
    <col min="9490" max="9490" width="15.6640625" style="1" customWidth="1"/>
    <col min="9491" max="9492" width="10.6640625" style="1"/>
    <col min="9493" max="9493" width="16.109375" style="1" customWidth="1"/>
    <col min="9494" max="9494" width="10.6640625" style="1"/>
    <col min="9495" max="9495" width="13.6640625" style="1" customWidth="1"/>
    <col min="9496" max="9496" width="20.109375" style="1" customWidth="1"/>
    <col min="9497" max="9497" width="10.6640625" style="1"/>
    <col min="9498" max="9498" width="18.33203125" style="1" customWidth="1"/>
    <col min="9499" max="9499" width="17.88671875" style="1" customWidth="1"/>
    <col min="9500" max="9500" width="27.44140625" style="1" customWidth="1"/>
    <col min="9501" max="9501" width="20.5546875" style="1" customWidth="1"/>
    <col min="9502" max="9502" width="25.33203125" style="1" customWidth="1"/>
    <col min="9503" max="9503" width="16.33203125" style="1" customWidth="1"/>
    <col min="9504" max="9504" width="31.5546875" style="1" customWidth="1"/>
    <col min="9505" max="9505" width="16.44140625" style="1" customWidth="1"/>
    <col min="9506" max="9507" width="10.6640625" style="1"/>
    <col min="9508" max="9508" width="25.33203125" style="1" customWidth="1"/>
    <col min="9509" max="9509" width="18" style="1" customWidth="1"/>
    <col min="9510" max="9510" width="16.44140625" style="1" customWidth="1"/>
    <col min="9511" max="9511" width="23.5546875" style="1" customWidth="1"/>
    <col min="9512" max="9728" width="10.6640625" style="1"/>
    <col min="9729" max="9729" width="26.6640625" style="1" customWidth="1"/>
    <col min="9730" max="9731" width="23.44140625" style="1" customWidth="1"/>
    <col min="9732" max="9732" width="11.5546875" style="1" customWidth="1"/>
    <col min="9733" max="9733" width="26" style="1" customWidth="1"/>
    <col min="9734" max="9734" width="29.44140625" style="1" customWidth="1"/>
    <col min="9735" max="9735" width="17.88671875" style="1" customWidth="1"/>
    <col min="9736" max="9736" width="13.44140625" style="1" customWidth="1"/>
    <col min="9737" max="9737" width="14.44140625" style="1" customWidth="1"/>
    <col min="9738" max="9738" width="7.6640625" style="1" customWidth="1"/>
    <col min="9739" max="9739" width="7.44140625" style="1" customWidth="1"/>
    <col min="9740" max="9740" width="5.5546875" style="1" customWidth="1"/>
    <col min="9741" max="9741" width="6.33203125" style="1" customWidth="1"/>
    <col min="9742" max="9742" width="17.6640625" style="1" customWidth="1"/>
    <col min="9743" max="9743" width="14.109375" style="1" customWidth="1"/>
    <col min="9744" max="9744" width="14.6640625" style="1" customWidth="1"/>
    <col min="9745" max="9745" width="32.5546875" style="1" customWidth="1"/>
    <col min="9746" max="9746" width="15.6640625" style="1" customWidth="1"/>
    <col min="9747" max="9748" width="10.6640625" style="1"/>
    <col min="9749" max="9749" width="16.109375" style="1" customWidth="1"/>
    <col min="9750" max="9750" width="10.6640625" style="1"/>
    <col min="9751" max="9751" width="13.6640625" style="1" customWidth="1"/>
    <col min="9752" max="9752" width="20.109375" style="1" customWidth="1"/>
    <col min="9753" max="9753" width="10.6640625" style="1"/>
    <col min="9754" max="9754" width="18.33203125" style="1" customWidth="1"/>
    <col min="9755" max="9755" width="17.88671875" style="1" customWidth="1"/>
    <col min="9756" max="9756" width="27.44140625" style="1" customWidth="1"/>
    <col min="9757" max="9757" width="20.5546875" style="1" customWidth="1"/>
    <col min="9758" max="9758" width="25.33203125" style="1" customWidth="1"/>
    <col min="9759" max="9759" width="16.33203125" style="1" customWidth="1"/>
    <col min="9760" max="9760" width="31.5546875" style="1" customWidth="1"/>
    <col min="9761" max="9761" width="16.44140625" style="1" customWidth="1"/>
    <col min="9762" max="9763" width="10.6640625" style="1"/>
    <col min="9764" max="9764" width="25.33203125" style="1" customWidth="1"/>
    <col min="9765" max="9765" width="18" style="1" customWidth="1"/>
    <col min="9766" max="9766" width="16.44140625" style="1" customWidth="1"/>
    <col min="9767" max="9767" width="23.5546875" style="1" customWidth="1"/>
    <col min="9768" max="9984" width="10.6640625" style="1"/>
    <col min="9985" max="9985" width="26.6640625" style="1" customWidth="1"/>
    <col min="9986" max="9987" width="23.44140625" style="1" customWidth="1"/>
    <col min="9988" max="9988" width="11.5546875" style="1" customWidth="1"/>
    <col min="9989" max="9989" width="26" style="1" customWidth="1"/>
    <col min="9990" max="9990" width="29.44140625" style="1" customWidth="1"/>
    <col min="9991" max="9991" width="17.88671875" style="1" customWidth="1"/>
    <col min="9992" max="9992" width="13.44140625" style="1" customWidth="1"/>
    <col min="9993" max="9993" width="14.44140625" style="1" customWidth="1"/>
    <col min="9994" max="9994" width="7.6640625" style="1" customWidth="1"/>
    <col min="9995" max="9995" width="7.44140625" style="1" customWidth="1"/>
    <col min="9996" max="9996" width="5.5546875" style="1" customWidth="1"/>
    <col min="9997" max="9997" width="6.33203125" style="1" customWidth="1"/>
    <col min="9998" max="9998" width="17.6640625" style="1" customWidth="1"/>
    <col min="9999" max="9999" width="14.109375" style="1" customWidth="1"/>
    <col min="10000" max="10000" width="14.6640625" style="1" customWidth="1"/>
    <col min="10001" max="10001" width="32.5546875" style="1" customWidth="1"/>
    <col min="10002" max="10002" width="15.6640625" style="1" customWidth="1"/>
    <col min="10003" max="10004" width="10.6640625" style="1"/>
    <col min="10005" max="10005" width="16.109375" style="1" customWidth="1"/>
    <col min="10006" max="10006" width="10.6640625" style="1"/>
    <col min="10007" max="10007" width="13.6640625" style="1" customWidth="1"/>
    <col min="10008" max="10008" width="20.109375" style="1" customWidth="1"/>
    <col min="10009" max="10009" width="10.6640625" style="1"/>
    <col min="10010" max="10010" width="18.33203125" style="1" customWidth="1"/>
    <col min="10011" max="10011" width="17.88671875" style="1" customWidth="1"/>
    <col min="10012" max="10012" width="27.44140625" style="1" customWidth="1"/>
    <col min="10013" max="10013" width="20.5546875" style="1" customWidth="1"/>
    <col min="10014" max="10014" width="25.33203125" style="1" customWidth="1"/>
    <col min="10015" max="10015" width="16.33203125" style="1" customWidth="1"/>
    <col min="10016" max="10016" width="31.5546875" style="1" customWidth="1"/>
    <col min="10017" max="10017" width="16.44140625" style="1" customWidth="1"/>
    <col min="10018" max="10019" width="10.6640625" style="1"/>
    <col min="10020" max="10020" width="25.33203125" style="1" customWidth="1"/>
    <col min="10021" max="10021" width="18" style="1" customWidth="1"/>
    <col min="10022" max="10022" width="16.44140625" style="1" customWidth="1"/>
    <col min="10023" max="10023" width="23.5546875" style="1" customWidth="1"/>
    <col min="10024" max="10240" width="10.6640625" style="1"/>
    <col min="10241" max="10241" width="26.6640625" style="1" customWidth="1"/>
    <col min="10242" max="10243" width="23.44140625" style="1" customWidth="1"/>
    <col min="10244" max="10244" width="11.5546875" style="1" customWidth="1"/>
    <col min="10245" max="10245" width="26" style="1" customWidth="1"/>
    <col min="10246" max="10246" width="29.44140625" style="1" customWidth="1"/>
    <col min="10247" max="10247" width="17.88671875" style="1" customWidth="1"/>
    <col min="10248" max="10248" width="13.44140625" style="1" customWidth="1"/>
    <col min="10249" max="10249" width="14.44140625" style="1" customWidth="1"/>
    <col min="10250" max="10250" width="7.6640625" style="1" customWidth="1"/>
    <col min="10251" max="10251" width="7.44140625" style="1" customWidth="1"/>
    <col min="10252" max="10252" width="5.5546875" style="1" customWidth="1"/>
    <col min="10253" max="10253" width="6.33203125" style="1" customWidth="1"/>
    <col min="10254" max="10254" width="17.6640625" style="1" customWidth="1"/>
    <col min="10255" max="10255" width="14.109375" style="1" customWidth="1"/>
    <col min="10256" max="10256" width="14.6640625" style="1" customWidth="1"/>
    <col min="10257" max="10257" width="32.5546875" style="1" customWidth="1"/>
    <col min="10258" max="10258" width="15.6640625" style="1" customWidth="1"/>
    <col min="10259" max="10260" width="10.6640625" style="1"/>
    <col min="10261" max="10261" width="16.109375" style="1" customWidth="1"/>
    <col min="10262" max="10262" width="10.6640625" style="1"/>
    <col min="10263" max="10263" width="13.6640625" style="1" customWidth="1"/>
    <col min="10264" max="10264" width="20.109375" style="1" customWidth="1"/>
    <col min="10265" max="10265" width="10.6640625" style="1"/>
    <col min="10266" max="10266" width="18.33203125" style="1" customWidth="1"/>
    <col min="10267" max="10267" width="17.88671875" style="1" customWidth="1"/>
    <col min="10268" max="10268" width="27.44140625" style="1" customWidth="1"/>
    <col min="10269" max="10269" width="20.5546875" style="1" customWidth="1"/>
    <col min="10270" max="10270" width="25.33203125" style="1" customWidth="1"/>
    <col min="10271" max="10271" width="16.33203125" style="1" customWidth="1"/>
    <col min="10272" max="10272" width="31.5546875" style="1" customWidth="1"/>
    <col min="10273" max="10273" width="16.44140625" style="1" customWidth="1"/>
    <col min="10274" max="10275" width="10.6640625" style="1"/>
    <col min="10276" max="10276" width="25.33203125" style="1" customWidth="1"/>
    <col min="10277" max="10277" width="18" style="1" customWidth="1"/>
    <col min="10278" max="10278" width="16.44140625" style="1" customWidth="1"/>
    <col min="10279" max="10279" width="23.5546875" style="1" customWidth="1"/>
    <col min="10280" max="10496" width="10.6640625" style="1"/>
    <col min="10497" max="10497" width="26.6640625" style="1" customWidth="1"/>
    <col min="10498" max="10499" width="23.44140625" style="1" customWidth="1"/>
    <col min="10500" max="10500" width="11.5546875" style="1" customWidth="1"/>
    <col min="10501" max="10501" width="26" style="1" customWidth="1"/>
    <col min="10502" max="10502" width="29.44140625" style="1" customWidth="1"/>
    <col min="10503" max="10503" width="17.88671875" style="1" customWidth="1"/>
    <col min="10504" max="10504" width="13.44140625" style="1" customWidth="1"/>
    <col min="10505" max="10505" width="14.44140625" style="1" customWidth="1"/>
    <col min="10506" max="10506" width="7.6640625" style="1" customWidth="1"/>
    <col min="10507" max="10507" width="7.44140625" style="1" customWidth="1"/>
    <col min="10508" max="10508" width="5.5546875" style="1" customWidth="1"/>
    <col min="10509" max="10509" width="6.33203125" style="1" customWidth="1"/>
    <col min="10510" max="10510" width="17.6640625" style="1" customWidth="1"/>
    <col min="10511" max="10511" width="14.109375" style="1" customWidth="1"/>
    <col min="10512" max="10512" width="14.6640625" style="1" customWidth="1"/>
    <col min="10513" max="10513" width="32.5546875" style="1" customWidth="1"/>
    <col min="10514" max="10514" width="15.6640625" style="1" customWidth="1"/>
    <col min="10515" max="10516" width="10.6640625" style="1"/>
    <col min="10517" max="10517" width="16.109375" style="1" customWidth="1"/>
    <col min="10518" max="10518" width="10.6640625" style="1"/>
    <col min="10519" max="10519" width="13.6640625" style="1" customWidth="1"/>
    <col min="10520" max="10520" width="20.109375" style="1" customWidth="1"/>
    <col min="10521" max="10521" width="10.6640625" style="1"/>
    <col min="10522" max="10522" width="18.33203125" style="1" customWidth="1"/>
    <col min="10523" max="10523" width="17.88671875" style="1" customWidth="1"/>
    <col min="10524" max="10524" width="27.44140625" style="1" customWidth="1"/>
    <col min="10525" max="10525" width="20.5546875" style="1" customWidth="1"/>
    <col min="10526" max="10526" width="25.33203125" style="1" customWidth="1"/>
    <col min="10527" max="10527" width="16.33203125" style="1" customWidth="1"/>
    <col min="10528" max="10528" width="31.5546875" style="1" customWidth="1"/>
    <col min="10529" max="10529" width="16.44140625" style="1" customWidth="1"/>
    <col min="10530" max="10531" width="10.6640625" style="1"/>
    <col min="10532" max="10532" width="25.33203125" style="1" customWidth="1"/>
    <col min="10533" max="10533" width="18" style="1" customWidth="1"/>
    <col min="10534" max="10534" width="16.44140625" style="1" customWidth="1"/>
    <col min="10535" max="10535" width="23.5546875" style="1" customWidth="1"/>
    <col min="10536" max="10752" width="10.6640625" style="1"/>
    <col min="10753" max="10753" width="26.6640625" style="1" customWidth="1"/>
    <col min="10754" max="10755" width="23.44140625" style="1" customWidth="1"/>
    <col min="10756" max="10756" width="11.5546875" style="1" customWidth="1"/>
    <col min="10757" max="10757" width="26" style="1" customWidth="1"/>
    <col min="10758" max="10758" width="29.44140625" style="1" customWidth="1"/>
    <col min="10759" max="10759" width="17.88671875" style="1" customWidth="1"/>
    <col min="10760" max="10760" width="13.44140625" style="1" customWidth="1"/>
    <col min="10761" max="10761" width="14.44140625" style="1" customWidth="1"/>
    <col min="10762" max="10762" width="7.6640625" style="1" customWidth="1"/>
    <col min="10763" max="10763" width="7.44140625" style="1" customWidth="1"/>
    <col min="10764" max="10764" width="5.5546875" style="1" customWidth="1"/>
    <col min="10765" max="10765" width="6.33203125" style="1" customWidth="1"/>
    <col min="10766" max="10766" width="17.6640625" style="1" customWidth="1"/>
    <col min="10767" max="10767" width="14.109375" style="1" customWidth="1"/>
    <col min="10768" max="10768" width="14.6640625" style="1" customWidth="1"/>
    <col min="10769" max="10769" width="32.5546875" style="1" customWidth="1"/>
    <col min="10770" max="10770" width="15.6640625" style="1" customWidth="1"/>
    <col min="10771" max="10772" width="10.6640625" style="1"/>
    <col min="10773" max="10773" width="16.109375" style="1" customWidth="1"/>
    <col min="10774" max="10774" width="10.6640625" style="1"/>
    <col min="10775" max="10775" width="13.6640625" style="1" customWidth="1"/>
    <col min="10776" max="10776" width="20.109375" style="1" customWidth="1"/>
    <col min="10777" max="10777" width="10.6640625" style="1"/>
    <col min="10778" max="10778" width="18.33203125" style="1" customWidth="1"/>
    <col min="10779" max="10779" width="17.88671875" style="1" customWidth="1"/>
    <col min="10780" max="10780" width="27.44140625" style="1" customWidth="1"/>
    <col min="10781" max="10781" width="20.5546875" style="1" customWidth="1"/>
    <col min="10782" max="10782" width="25.33203125" style="1" customWidth="1"/>
    <col min="10783" max="10783" width="16.33203125" style="1" customWidth="1"/>
    <col min="10784" max="10784" width="31.5546875" style="1" customWidth="1"/>
    <col min="10785" max="10785" width="16.44140625" style="1" customWidth="1"/>
    <col min="10786" max="10787" width="10.6640625" style="1"/>
    <col min="10788" max="10788" width="25.33203125" style="1" customWidth="1"/>
    <col min="10789" max="10789" width="18" style="1" customWidth="1"/>
    <col min="10790" max="10790" width="16.44140625" style="1" customWidth="1"/>
    <col min="10791" max="10791" width="23.5546875" style="1" customWidth="1"/>
    <col min="10792" max="11008" width="10.6640625" style="1"/>
    <col min="11009" max="11009" width="26.6640625" style="1" customWidth="1"/>
    <col min="11010" max="11011" width="23.44140625" style="1" customWidth="1"/>
    <col min="11012" max="11012" width="11.5546875" style="1" customWidth="1"/>
    <col min="11013" max="11013" width="26" style="1" customWidth="1"/>
    <col min="11014" max="11014" width="29.44140625" style="1" customWidth="1"/>
    <col min="11015" max="11015" width="17.88671875" style="1" customWidth="1"/>
    <col min="11016" max="11016" width="13.44140625" style="1" customWidth="1"/>
    <col min="11017" max="11017" width="14.44140625" style="1" customWidth="1"/>
    <col min="11018" max="11018" width="7.6640625" style="1" customWidth="1"/>
    <col min="11019" max="11019" width="7.44140625" style="1" customWidth="1"/>
    <col min="11020" max="11020" width="5.5546875" style="1" customWidth="1"/>
    <col min="11021" max="11021" width="6.33203125" style="1" customWidth="1"/>
    <col min="11022" max="11022" width="17.6640625" style="1" customWidth="1"/>
    <col min="11023" max="11023" width="14.109375" style="1" customWidth="1"/>
    <col min="11024" max="11024" width="14.6640625" style="1" customWidth="1"/>
    <col min="11025" max="11025" width="32.5546875" style="1" customWidth="1"/>
    <col min="11026" max="11026" width="15.6640625" style="1" customWidth="1"/>
    <col min="11027" max="11028" width="10.6640625" style="1"/>
    <col min="11029" max="11029" width="16.109375" style="1" customWidth="1"/>
    <col min="11030" max="11030" width="10.6640625" style="1"/>
    <col min="11031" max="11031" width="13.6640625" style="1" customWidth="1"/>
    <col min="11032" max="11032" width="20.109375" style="1" customWidth="1"/>
    <col min="11033" max="11033" width="10.6640625" style="1"/>
    <col min="11034" max="11034" width="18.33203125" style="1" customWidth="1"/>
    <col min="11035" max="11035" width="17.88671875" style="1" customWidth="1"/>
    <col min="11036" max="11036" width="27.44140625" style="1" customWidth="1"/>
    <col min="11037" max="11037" width="20.5546875" style="1" customWidth="1"/>
    <col min="11038" max="11038" width="25.33203125" style="1" customWidth="1"/>
    <col min="11039" max="11039" width="16.33203125" style="1" customWidth="1"/>
    <col min="11040" max="11040" width="31.5546875" style="1" customWidth="1"/>
    <col min="11041" max="11041" width="16.44140625" style="1" customWidth="1"/>
    <col min="11042" max="11043" width="10.6640625" style="1"/>
    <col min="11044" max="11044" width="25.33203125" style="1" customWidth="1"/>
    <col min="11045" max="11045" width="18" style="1" customWidth="1"/>
    <col min="11046" max="11046" width="16.44140625" style="1" customWidth="1"/>
    <col min="11047" max="11047" width="23.5546875" style="1" customWidth="1"/>
    <col min="11048" max="11264" width="10.6640625" style="1"/>
    <col min="11265" max="11265" width="26.6640625" style="1" customWidth="1"/>
    <col min="11266" max="11267" width="23.44140625" style="1" customWidth="1"/>
    <col min="11268" max="11268" width="11.5546875" style="1" customWidth="1"/>
    <col min="11269" max="11269" width="26" style="1" customWidth="1"/>
    <col min="11270" max="11270" width="29.44140625" style="1" customWidth="1"/>
    <col min="11271" max="11271" width="17.88671875" style="1" customWidth="1"/>
    <col min="11272" max="11272" width="13.44140625" style="1" customWidth="1"/>
    <col min="11273" max="11273" width="14.44140625" style="1" customWidth="1"/>
    <col min="11274" max="11274" width="7.6640625" style="1" customWidth="1"/>
    <col min="11275" max="11275" width="7.44140625" style="1" customWidth="1"/>
    <col min="11276" max="11276" width="5.5546875" style="1" customWidth="1"/>
    <col min="11277" max="11277" width="6.33203125" style="1" customWidth="1"/>
    <col min="11278" max="11278" width="17.6640625" style="1" customWidth="1"/>
    <col min="11279" max="11279" width="14.109375" style="1" customWidth="1"/>
    <col min="11280" max="11280" width="14.6640625" style="1" customWidth="1"/>
    <col min="11281" max="11281" width="32.5546875" style="1" customWidth="1"/>
    <col min="11282" max="11282" width="15.6640625" style="1" customWidth="1"/>
    <col min="11283" max="11284" width="10.6640625" style="1"/>
    <col min="11285" max="11285" width="16.109375" style="1" customWidth="1"/>
    <col min="11286" max="11286" width="10.6640625" style="1"/>
    <col min="11287" max="11287" width="13.6640625" style="1" customWidth="1"/>
    <col min="11288" max="11288" width="20.109375" style="1" customWidth="1"/>
    <col min="11289" max="11289" width="10.6640625" style="1"/>
    <col min="11290" max="11290" width="18.33203125" style="1" customWidth="1"/>
    <col min="11291" max="11291" width="17.88671875" style="1" customWidth="1"/>
    <col min="11292" max="11292" width="27.44140625" style="1" customWidth="1"/>
    <col min="11293" max="11293" width="20.5546875" style="1" customWidth="1"/>
    <col min="11294" max="11294" width="25.33203125" style="1" customWidth="1"/>
    <col min="11295" max="11295" width="16.33203125" style="1" customWidth="1"/>
    <col min="11296" max="11296" width="31.5546875" style="1" customWidth="1"/>
    <col min="11297" max="11297" width="16.44140625" style="1" customWidth="1"/>
    <col min="11298" max="11299" width="10.6640625" style="1"/>
    <col min="11300" max="11300" width="25.33203125" style="1" customWidth="1"/>
    <col min="11301" max="11301" width="18" style="1" customWidth="1"/>
    <col min="11302" max="11302" width="16.44140625" style="1" customWidth="1"/>
    <col min="11303" max="11303" width="23.5546875" style="1" customWidth="1"/>
    <col min="11304" max="11520" width="10.6640625" style="1"/>
    <col min="11521" max="11521" width="26.6640625" style="1" customWidth="1"/>
    <col min="11522" max="11523" width="23.44140625" style="1" customWidth="1"/>
    <col min="11524" max="11524" width="11.5546875" style="1" customWidth="1"/>
    <col min="11525" max="11525" width="26" style="1" customWidth="1"/>
    <col min="11526" max="11526" width="29.44140625" style="1" customWidth="1"/>
    <col min="11527" max="11527" width="17.88671875" style="1" customWidth="1"/>
    <col min="11528" max="11528" width="13.44140625" style="1" customWidth="1"/>
    <col min="11529" max="11529" width="14.44140625" style="1" customWidth="1"/>
    <col min="11530" max="11530" width="7.6640625" style="1" customWidth="1"/>
    <col min="11531" max="11531" width="7.44140625" style="1" customWidth="1"/>
    <col min="11532" max="11532" width="5.5546875" style="1" customWidth="1"/>
    <col min="11533" max="11533" width="6.33203125" style="1" customWidth="1"/>
    <col min="11534" max="11534" width="17.6640625" style="1" customWidth="1"/>
    <col min="11535" max="11535" width="14.109375" style="1" customWidth="1"/>
    <col min="11536" max="11536" width="14.6640625" style="1" customWidth="1"/>
    <col min="11537" max="11537" width="32.5546875" style="1" customWidth="1"/>
    <col min="11538" max="11538" width="15.6640625" style="1" customWidth="1"/>
    <col min="11539" max="11540" width="10.6640625" style="1"/>
    <col min="11541" max="11541" width="16.109375" style="1" customWidth="1"/>
    <col min="11542" max="11542" width="10.6640625" style="1"/>
    <col min="11543" max="11543" width="13.6640625" style="1" customWidth="1"/>
    <col min="11544" max="11544" width="20.109375" style="1" customWidth="1"/>
    <col min="11545" max="11545" width="10.6640625" style="1"/>
    <col min="11546" max="11546" width="18.33203125" style="1" customWidth="1"/>
    <col min="11547" max="11547" width="17.88671875" style="1" customWidth="1"/>
    <col min="11548" max="11548" width="27.44140625" style="1" customWidth="1"/>
    <col min="11549" max="11549" width="20.5546875" style="1" customWidth="1"/>
    <col min="11550" max="11550" width="25.33203125" style="1" customWidth="1"/>
    <col min="11551" max="11551" width="16.33203125" style="1" customWidth="1"/>
    <col min="11552" max="11552" width="31.5546875" style="1" customWidth="1"/>
    <col min="11553" max="11553" width="16.44140625" style="1" customWidth="1"/>
    <col min="11554" max="11555" width="10.6640625" style="1"/>
    <col min="11556" max="11556" width="25.33203125" style="1" customWidth="1"/>
    <col min="11557" max="11557" width="18" style="1" customWidth="1"/>
    <col min="11558" max="11558" width="16.44140625" style="1" customWidth="1"/>
    <col min="11559" max="11559" width="23.5546875" style="1" customWidth="1"/>
    <col min="11560" max="11776" width="10.6640625" style="1"/>
    <col min="11777" max="11777" width="26.6640625" style="1" customWidth="1"/>
    <col min="11778" max="11779" width="23.44140625" style="1" customWidth="1"/>
    <col min="11780" max="11780" width="11.5546875" style="1" customWidth="1"/>
    <col min="11781" max="11781" width="26" style="1" customWidth="1"/>
    <col min="11782" max="11782" width="29.44140625" style="1" customWidth="1"/>
    <col min="11783" max="11783" width="17.88671875" style="1" customWidth="1"/>
    <col min="11784" max="11784" width="13.44140625" style="1" customWidth="1"/>
    <col min="11785" max="11785" width="14.44140625" style="1" customWidth="1"/>
    <col min="11786" max="11786" width="7.6640625" style="1" customWidth="1"/>
    <col min="11787" max="11787" width="7.44140625" style="1" customWidth="1"/>
    <col min="11788" max="11788" width="5.5546875" style="1" customWidth="1"/>
    <col min="11789" max="11789" width="6.33203125" style="1" customWidth="1"/>
    <col min="11790" max="11790" width="17.6640625" style="1" customWidth="1"/>
    <col min="11791" max="11791" width="14.109375" style="1" customWidth="1"/>
    <col min="11792" max="11792" width="14.6640625" style="1" customWidth="1"/>
    <col min="11793" max="11793" width="32.5546875" style="1" customWidth="1"/>
    <col min="11794" max="11794" width="15.6640625" style="1" customWidth="1"/>
    <col min="11795" max="11796" width="10.6640625" style="1"/>
    <col min="11797" max="11797" width="16.109375" style="1" customWidth="1"/>
    <col min="11798" max="11798" width="10.6640625" style="1"/>
    <col min="11799" max="11799" width="13.6640625" style="1" customWidth="1"/>
    <col min="11800" max="11800" width="20.109375" style="1" customWidth="1"/>
    <col min="11801" max="11801" width="10.6640625" style="1"/>
    <col min="11802" max="11802" width="18.33203125" style="1" customWidth="1"/>
    <col min="11803" max="11803" width="17.88671875" style="1" customWidth="1"/>
    <col min="11804" max="11804" width="27.44140625" style="1" customWidth="1"/>
    <col min="11805" max="11805" width="20.5546875" style="1" customWidth="1"/>
    <col min="11806" max="11806" width="25.33203125" style="1" customWidth="1"/>
    <col min="11807" max="11807" width="16.33203125" style="1" customWidth="1"/>
    <col min="11808" max="11808" width="31.5546875" style="1" customWidth="1"/>
    <col min="11809" max="11809" width="16.44140625" style="1" customWidth="1"/>
    <col min="11810" max="11811" width="10.6640625" style="1"/>
    <col min="11812" max="11812" width="25.33203125" style="1" customWidth="1"/>
    <col min="11813" max="11813" width="18" style="1" customWidth="1"/>
    <col min="11814" max="11814" width="16.44140625" style="1" customWidth="1"/>
    <col min="11815" max="11815" width="23.5546875" style="1" customWidth="1"/>
    <col min="11816" max="12032" width="10.6640625" style="1"/>
    <col min="12033" max="12033" width="26.6640625" style="1" customWidth="1"/>
    <col min="12034" max="12035" width="23.44140625" style="1" customWidth="1"/>
    <col min="12036" max="12036" width="11.5546875" style="1" customWidth="1"/>
    <col min="12037" max="12037" width="26" style="1" customWidth="1"/>
    <col min="12038" max="12038" width="29.44140625" style="1" customWidth="1"/>
    <col min="12039" max="12039" width="17.88671875" style="1" customWidth="1"/>
    <col min="12040" max="12040" width="13.44140625" style="1" customWidth="1"/>
    <col min="12041" max="12041" width="14.44140625" style="1" customWidth="1"/>
    <col min="12042" max="12042" width="7.6640625" style="1" customWidth="1"/>
    <col min="12043" max="12043" width="7.44140625" style="1" customWidth="1"/>
    <col min="12044" max="12044" width="5.5546875" style="1" customWidth="1"/>
    <col min="12045" max="12045" width="6.33203125" style="1" customWidth="1"/>
    <col min="12046" max="12046" width="17.6640625" style="1" customWidth="1"/>
    <col min="12047" max="12047" width="14.109375" style="1" customWidth="1"/>
    <col min="12048" max="12048" width="14.6640625" style="1" customWidth="1"/>
    <col min="12049" max="12049" width="32.5546875" style="1" customWidth="1"/>
    <col min="12050" max="12050" width="15.6640625" style="1" customWidth="1"/>
    <col min="12051" max="12052" width="10.6640625" style="1"/>
    <col min="12053" max="12053" width="16.109375" style="1" customWidth="1"/>
    <col min="12054" max="12054" width="10.6640625" style="1"/>
    <col min="12055" max="12055" width="13.6640625" style="1" customWidth="1"/>
    <col min="12056" max="12056" width="20.109375" style="1" customWidth="1"/>
    <col min="12057" max="12057" width="10.6640625" style="1"/>
    <col min="12058" max="12058" width="18.33203125" style="1" customWidth="1"/>
    <col min="12059" max="12059" width="17.88671875" style="1" customWidth="1"/>
    <col min="12060" max="12060" width="27.44140625" style="1" customWidth="1"/>
    <col min="12061" max="12061" width="20.5546875" style="1" customWidth="1"/>
    <col min="12062" max="12062" width="25.33203125" style="1" customWidth="1"/>
    <col min="12063" max="12063" width="16.33203125" style="1" customWidth="1"/>
    <col min="12064" max="12064" width="31.5546875" style="1" customWidth="1"/>
    <col min="12065" max="12065" width="16.44140625" style="1" customWidth="1"/>
    <col min="12066" max="12067" width="10.6640625" style="1"/>
    <col min="12068" max="12068" width="25.33203125" style="1" customWidth="1"/>
    <col min="12069" max="12069" width="18" style="1" customWidth="1"/>
    <col min="12070" max="12070" width="16.44140625" style="1" customWidth="1"/>
    <col min="12071" max="12071" width="23.5546875" style="1" customWidth="1"/>
    <col min="12072" max="12288" width="10.6640625" style="1"/>
    <col min="12289" max="12289" width="26.6640625" style="1" customWidth="1"/>
    <col min="12290" max="12291" width="23.44140625" style="1" customWidth="1"/>
    <col min="12292" max="12292" width="11.5546875" style="1" customWidth="1"/>
    <col min="12293" max="12293" width="26" style="1" customWidth="1"/>
    <col min="12294" max="12294" width="29.44140625" style="1" customWidth="1"/>
    <col min="12295" max="12295" width="17.88671875" style="1" customWidth="1"/>
    <col min="12296" max="12296" width="13.44140625" style="1" customWidth="1"/>
    <col min="12297" max="12297" width="14.44140625" style="1" customWidth="1"/>
    <col min="12298" max="12298" width="7.6640625" style="1" customWidth="1"/>
    <col min="12299" max="12299" width="7.44140625" style="1" customWidth="1"/>
    <col min="12300" max="12300" width="5.5546875" style="1" customWidth="1"/>
    <col min="12301" max="12301" width="6.33203125" style="1" customWidth="1"/>
    <col min="12302" max="12302" width="17.6640625" style="1" customWidth="1"/>
    <col min="12303" max="12303" width="14.109375" style="1" customWidth="1"/>
    <col min="12304" max="12304" width="14.6640625" style="1" customWidth="1"/>
    <col min="12305" max="12305" width="32.5546875" style="1" customWidth="1"/>
    <col min="12306" max="12306" width="15.6640625" style="1" customWidth="1"/>
    <col min="12307" max="12308" width="10.6640625" style="1"/>
    <col min="12309" max="12309" width="16.109375" style="1" customWidth="1"/>
    <col min="12310" max="12310" width="10.6640625" style="1"/>
    <col min="12311" max="12311" width="13.6640625" style="1" customWidth="1"/>
    <col min="12312" max="12312" width="20.109375" style="1" customWidth="1"/>
    <col min="12313" max="12313" width="10.6640625" style="1"/>
    <col min="12314" max="12314" width="18.33203125" style="1" customWidth="1"/>
    <col min="12315" max="12315" width="17.88671875" style="1" customWidth="1"/>
    <col min="12316" max="12316" width="27.44140625" style="1" customWidth="1"/>
    <col min="12317" max="12317" width="20.5546875" style="1" customWidth="1"/>
    <col min="12318" max="12318" width="25.33203125" style="1" customWidth="1"/>
    <col min="12319" max="12319" width="16.33203125" style="1" customWidth="1"/>
    <col min="12320" max="12320" width="31.5546875" style="1" customWidth="1"/>
    <col min="12321" max="12321" width="16.44140625" style="1" customWidth="1"/>
    <col min="12322" max="12323" width="10.6640625" style="1"/>
    <col min="12324" max="12324" width="25.33203125" style="1" customWidth="1"/>
    <col min="12325" max="12325" width="18" style="1" customWidth="1"/>
    <col min="12326" max="12326" width="16.44140625" style="1" customWidth="1"/>
    <col min="12327" max="12327" width="23.5546875" style="1" customWidth="1"/>
    <col min="12328" max="12544" width="10.6640625" style="1"/>
    <col min="12545" max="12545" width="26.6640625" style="1" customWidth="1"/>
    <col min="12546" max="12547" width="23.44140625" style="1" customWidth="1"/>
    <col min="12548" max="12548" width="11.5546875" style="1" customWidth="1"/>
    <col min="12549" max="12549" width="26" style="1" customWidth="1"/>
    <col min="12550" max="12550" width="29.44140625" style="1" customWidth="1"/>
    <col min="12551" max="12551" width="17.88671875" style="1" customWidth="1"/>
    <col min="12552" max="12552" width="13.44140625" style="1" customWidth="1"/>
    <col min="12553" max="12553" width="14.44140625" style="1" customWidth="1"/>
    <col min="12554" max="12554" width="7.6640625" style="1" customWidth="1"/>
    <col min="12555" max="12555" width="7.44140625" style="1" customWidth="1"/>
    <col min="12556" max="12556" width="5.5546875" style="1" customWidth="1"/>
    <col min="12557" max="12557" width="6.33203125" style="1" customWidth="1"/>
    <col min="12558" max="12558" width="17.6640625" style="1" customWidth="1"/>
    <col min="12559" max="12559" width="14.109375" style="1" customWidth="1"/>
    <col min="12560" max="12560" width="14.6640625" style="1" customWidth="1"/>
    <col min="12561" max="12561" width="32.5546875" style="1" customWidth="1"/>
    <col min="12562" max="12562" width="15.6640625" style="1" customWidth="1"/>
    <col min="12563" max="12564" width="10.6640625" style="1"/>
    <col min="12565" max="12565" width="16.109375" style="1" customWidth="1"/>
    <col min="12566" max="12566" width="10.6640625" style="1"/>
    <col min="12567" max="12567" width="13.6640625" style="1" customWidth="1"/>
    <col min="12568" max="12568" width="20.109375" style="1" customWidth="1"/>
    <col min="12569" max="12569" width="10.6640625" style="1"/>
    <col min="12570" max="12570" width="18.33203125" style="1" customWidth="1"/>
    <col min="12571" max="12571" width="17.88671875" style="1" customWidth="1"/>
    <col min="12572" max="12572" width="27.44140625" style="1" customWidth="1"/>
    <col min="12573" max="12573" width="20.5546875" style="1" customWidth="1"/>
    <col min="12574" max="12574" width="25.33203125" style="1" customWidth="1"/>
    <col min="12575" max="12575" width="16.33203125" style="1" customWidth="1"/>
    <col min="12576" max="12576" width="31.5546875" style="1" customWidth="1"/>
    <col min="12577" max="12577" width="16.44140625" style="1" customWidth="1"/>
    <col min="12578" max="12579" width="10.6640625" style="1"/>
    <col min="12580" max="12580" width="25.33203125" style="1" customWidth="1"/>
    <col min="12581" max="12581" width="18" style="1" customWidth="1"/>
    <col min="12582" max="12582" width="16.44140625" style="1" customWidth="1"/>
    <col min="12583" max="12583" width="23.5546875" style="1" customWidth="1"/>
    <col min="12584" max="12800" width="10.6640625" style="1"/>
    <col min="12801" max="12801" width="26.6640625" style="1" customWidth="1"/>
    <col min="12802" max="12803" width="23.44140625" style="1" customWidth="1"/>
    <col min="12804" max="12804" width="11.5546875" style="1" customWidth="1"/>
    <col min="12805" max="12805" width="26" style="1" customWidth="1"/>
    <col min="12806" max="12806" width="29.44140625" style="1" customWidth="1"/>
    <col min="12807" max="12807" width="17.88671875" style="1" customWidth="1"/>
    <col min="12808" max="12808" width="13.44140625" style="1" customWidth="1"/>
    <col min="12809" max="12809" width="14.44140625" style="1" customWidth="1"/>
    <col min="12810" max="12810" width="7.6640625" style="1" customWidth="1"/>
    <col min="12811" max="12811" width="7.44140625" style="1" customWidth="1"/>
    <col min="12812" max="12812" width="5.5546875" style="1" customWidth="1"/>
    <col min="12813" max="12813" width="6.33203125" style="1" customWidth="1"/>
    <col min="12814" max="12814" width="17.6640625" style="1" customWidth="1"/>
    <col min="12815" max="12815" width="14.109375" style="1" customWidth="1"/>
    <col min="12816" max="12816" width="14.6640625" style="1" customWidth="1"/>
    <col min="12817" max="12817" width="32.5546875" style="1" customWidth="1"/>
    <col min="12818" max="12818" width="15.6640625" style="1" customWidth="1"/>
    <col min="12819" max="12820" width="10.6640625" style="1"/>
    <col min="12821" max="12821" width="16.109375" style="1" customWidth="1"/>
    <col min="12822" max="12822" width="10.6640625" style="1"/>
    <col min="12823" max="12823" width="13.6640625" style="1" customWidth="1"/>
    <col min="12824" max="12824" width="20.109375" style="1" customWidth="1"/>
    <col min="12825" max="12825" width="10.6640625" style="1"/>
    <col min="12826" max="12826" width="18.33203125" style="1" customWidth="1"/>
    <col min="12827" max="12827" width="17.88671875" style="1" customWidth="1"/>
    <col min="12828" max="12828" width="27.44140625" style="1" customWidth="1"/>
    <col min="12829" max="12829" width="20.5546875" style="1" customWidth="1"/>
    <col min="12830" max="12830" width="25.33203125" style="1" customWidth="1"/>
    <col min="12831" max="12831" width="16.33203125" style="1" customWidth="1"/>
    <col min="12832" max="12832" width="31.5546875" style="1" customWidth="1"/>
    <col min="12833" max="12833" width="16.44140625" style="1" customWidth="1"/>
    <col min="12834" max="12835" width="10.6640625" style="1"/>
    <col min="12836" max="12836" width="25.33203125" style="1" customWidth="1"/>
    <col min="12837" max="12837" width="18" style="1" customWidth="1"/>
    <col min="12838" max="12838" width="16.44140625" style="1" customWidth="1"/>
    <col min="12839" max="12839" width="23.5546875" style="1" customWidth="1"/>
    <col min="12840" max="13056" width="10.6640625" style="1"/>
    <col min="13057" max="13057" width="26.6640625" style="1" customWidth="1"/>
    <col min="13058" max="13059" width="23.44140625" style="1" customWidth="1"/>
    <col min="13060" max="13060" width="11.5546875" style="1" customWidth="1"/>
    <col min="13061" max="13061" width="26" style="1" customWidth="1"/>
    <col min="13062" max="13062" width="29.44140625" style="1" customWidth="1"/>
    <col min="13063" max="13063" width="17.88671875" style="1" customWidth="1"/>
    <col min="13064" max="13064" width="13.44140625" style="1" customWidth="1"/>
    <col min="13065" max="13065" width="14.44140625" style="1" customWidth="1"/>
    <col min="13066" max="13066" width="7.6640625" style="1" customWidth="1"/>
    <col min="13067" max="13067" width="7.44140625" style="1" customWidth="1"/>
    <col min="13068" max="13068" width="5.5546875" style="1" customWidth="1"/>
    <col min="13069" max="13069" width="6.33203125" style="1" customWidth="1"/>
    <col min="13070" max="13070" width="17.6640625" style="1" customWidth="1"/>
    <col min="13071" max="13071" width="14.109375" style="1" customWidth="1"/>
    <col min="13072" max="13072" width="14.6640625" style="1" customWidth="1"/>
    <col min="13073" max="13073" width="32.5546875" style="1" customWidth="1"/>
    <col min="13074" max="13074" width="15.6640625" style="1" customWidth="1"/>
    <col min="13075" max="13076" width="10.6640625" style="1"/>
    <col min="13077" max="13077" width="16.109375" style="1" customWidth="1"/>
    <col min="13078" max="13078" width="10.6640625" style="1"/>
    <col min="13079" max="13079" width="13.6640625" style="1" customWidth="1"/>
    <col min="13080" max="13080" width="20.109375" style="1" customWidth="1"/>
    <col min="13081" max="13081" width="10.6640625" style="1"/>
    <col min="13082" max="13082" width="18.33203125" style="1" customWidth="1"/>
    <col min="13083" max="13083" width="17.88671875" style="1" customWidth="1"/>
    <col min="13084" max="13084" width="27.44140625" style="1" customWidth="1"/>
    <col min="13085" max="13085" width="20.5546875" style="1" customWidth="1"/>
    <col min="13086" max="13086" width="25.33203125" style="1" customWidth="1"/>
    <col min="13087" max="13087" width="16.33203125" style="1" customWidth="1"/>
    <col min="13088" max="13088" width="31.5546875" style="1" customWidth="1"/>
    <col min="13089" max="13089" width="16.44140625" style="1" customWidth="1"/>
    <col min="13090" max="13091" width="10.6640625" style="1"/>
    <col min="13092" max="13092" width="25.33203125" style="1" customWidth="1"/>
    <col min="13093" max="13093" width="18" style="1" customWidth="1"/>
    <col min="13094" max="13094" width="16.44140625" style="1" customWidth="1"/>
    <col min="13095" max="13095" width="23.5546875" style="1" customWidth="1"/>
    <col min="13096" max="13312" width="10.6640625" style="1"/>
    <col min="13313" max="13313" width="26.6640625" style="1" customWidth="1"/>
    <col min="13314" max="13315" width="23.44140625" style="1" customWidth="1"/>
    <col min="13316" max="13316" width="11.5546875" style="1" customWidth="1"/>
    <col min="13317" max="13317" width="26" style="1" customWidth="1"/>
    <col min="13318" max="13318" width="29.44140625" style="1" customWidth="1"/>
    <col min="13319" max="13319" width="17.88671875" style="1" customWidth="1"/>
    <col min="13320" max="13320" width="13.44140625" style="1" customWidth="1"/>
    <col min="13321" max="13321" width="14.44140625" style="1" customWidth="1"/>
    <col min="13322" max="13322" width="7.6640625" style="1" customWidth="1"/>
    <col min="13323" max="13323" width="7.44140625" style="1" customWidth="1"/>
    <col min="13324" max="13324" width="5.5546875" style="1" customWidth="1"/>
    <col min="13325" max="13325" width="6.33203125" style="1" customWidth="1"/>
    <col min="13326" max="13326" width="17.6640625" style="1" customWidth="1"/>
    <col min="13327" max="13327" width="14.109375" style="1" customWidth="1"/>
    <col min="13328" max="13328" width="14.6640625" style="1" customWidth="1"/>
    <col min="13329" max="13329" width="32.5546875" style="1" customWidth="1"/>
    <col min="13330" max="13330" width="15.6640625" style="1" customWidth="1"/>
    <col min="13331" max="13332" width="10.6640625" style="1"/>
    <col min="13333" max="13333" width="16.109375" style="1" customWidth="1"/>
    <col min="13334" max="13334" width="10.6640625" style="1"/>
    <col min="13335" max="13335" width="13.6640625" style="1" customWidth="1"/>
    <col min="13336" max="13336" width="20.109375" style="1" customWidth="1"/>
    <col min="13337" max="13337" width="10.6640625" style="1"/>
    <col min="13338" max="13338" width="18.33203125" style="1" customWidth="1"/>
    <col min="13339" max="13339" width="17.88671875" style="1" customWidth="1"/>
    <col min="13340" max="13340" width="27.44140625" style="1" customWidth="1"/>
    <col min="13341" max="13341" width="20.5546875" style="1" customWidth="1"/>
    <col min="13342" max="13342" width="25.33203125" style="1" customWidth="1"/>
    <col min="13343" max="13343" width="16.33203125" style="1" customWidth="1"/>
    <col min="13344" max="13344" width="31.5546875" style="1" customWidth="1"/>
    <col min="13345" max="13345" width="16.44140625" style="1" customWidth="1"/>
    <col min="13346" max="13347" width="10.6640625" style="1"/>
    <col min="13348" max="13348" width="25.33203125" style="1" customWidth="1"/>
    <col min="13349" max="13349" width="18" style="1" customWidth="1"/>
    <col min="13350" max="13350" width="16.44140625" style="1" customWidth="1"/>
    <col min="13351" max="13351" width="23.5546875" style="1" customWidth="1"/>
    <col min="13352" max="13568" width="10.6640625" style="1"/>
    <col min="13569" max="13569" width="26.6640625" style="1" customWidth="1"/>
    <col min="13570" max="13571" width="23.44140625" style="1" customWidth="1"/>
    <col min="13572" max="13572" width="11.5546875" style="1" customWidth="1"/>
    <col min="13573" max="13573" width="26" style="1" customWidth="1"/>
    <col min="13574" max="13574" width="29.44140625" style="1" customWidth="1"/>
    <col min="13575" max="13575" width="17.88671875" style="1" customWidth="1"/>
    <col min="13576" max="13576" width="13.44140625" style="1" customWidth="1"/>
    <col min="13577" max="13577" width="14.44140625" style="1" customWidth="1"/>
    <col min="13578" max="13578" width="7.6640625" style="1" customWidth="1"/>
    <col min="13579" max="13579" width="7.44140625" style="1" customWidth="1"/>
    <col min="13580" max="13580" width="5.5546875" style="1" customWidth="1"/>
    <col min="13581" max="13581" width="6.33203125" style="1" customWidth="1"/>
    <col min="13582" max="13582" width="17.6640625" style="1" customWidth="1"/>
    <col min="13583" max="13583" width="14.109375" style="1" customWidth="1"/>
    <col min="13584" max="13584" width="14.6640625" style="1" customWidth="1"/>
    <col min="13585" max="13585" width="32.5546875" style="1" customWidth="1"/>
    <col min="13586" max="13586" width="15.6640625" style="1" customWidth="1"/>
    <col min="13587" max="13588" width="10.6640625" style="1"/>
    <col min="13589" max="13589" width="16.109375" style="1" customWidth="1"/>
    <col min="13590" max="13590" width="10.6640625" style="1"/>
    <col min="13591" max="13591" width="13.6640625" style="1" customWidth="1"/>
    <col min="13592" max="13592" width="20.109375" style="1" customWidth="1"/>
    <col min="13593" max="13593" width="10.6640625" style="1"/>
    <col min="13594" max="13594" width="18.33203125" style="1" customWidth="1"/>
    <col min="13595" max="13595" width="17.88671875" style="1" customWidth="1"/>
    <col min="13596" max="13596" width="27.44140625" style="1" customWidth="1"/>
    <col min="13597" max="13597" width="20.5546875" style="1" customWidth="1"/>
    <col min="13598" max="13598" width="25.33203125" style="1" customWidth="1"/>
    <col min="13599" max="13599" width="16.33203125" style="1" customWidth="1"/>
    <col min="13600" max="13600" width="31.5546875" style="1" customWidth="1"/>
    <col min="13601" max="13601" width="16.44140625" style="1" customWidth="1"/>
    <col min="13602" max="13603" width="10.6640625" style="1"/>
    <col min="13604" max="13604" width="25.33203125" style="1" customWidth="1"/>
    <col min="13605" max="13605" width="18" style="1" customWidth="1"/>
    <col min="13606" max="13606" width="16.44140625" style="1" customWidth="1"/>
    <col min="13607" max="13607" width="23.5546875" style="1" customWidth="1"/>
    <col min="13608" max="13824" width="10.6640625" style="1"/>
    <col min="13825" max="13825" width="26.6640625" style="1" customWidth="1"/>
    <col min="13826" max="13827" width="23.44140625" style="1" customWidth="1"/>
    <col min="13828" max="13828" width="11.5546875" style="1" customWidth="1"/>
    <col min="13829" max="13829" width="26" style="1" customWidth="1"/>
    <col min="13830" max="13830" width="29.44140625" style="1" customWidth="1"/>
    <col min="13831" max="13831" width="17.88671875" style="1" customWidth="1"/>
    <col min="13832" max="13832" width="13.44140625" style="1" customWidth="1"/>
    <col min="13833" max="13833" width="14.44140625" style="1" customWidth="1"/>
    <col min="13834" max="13834" width="7.6640625" style="1" customWidth="1"/>
    <col min="13835" max="13835" width="7.44140625" style="1" customWidth="1"/>
    <col min="13836" max="13836" width="5.5546875" style="1" customWidth="1"/>
    <col min="13837" max="13837" width="6.33203125" style="1" customWidth="1"/>
    <col min="13838" max="13838" width="17.6640625" style="1" customWidth="1"/>
    <col min="13839" max="13839" width="14.109375" style="1" customWidth="1"/>
    <col min="13840" max="13840" width="14.6640625" style="1" customWidth="1"/>
    <col min="13841" max="13841" width="32.5546875" style="1" customWidth="1"/>
    <col min="13842" max="13842" width="15.6640625" style="1" customWidth="1"/>
    <col min="13843" max="13844" width="10.6640625" style="1"/>
    <col min="13845" max="13845" width="16.109375" style="1" customWidth="1"/>
    <col min="13846" max="13846" width="10.6640625" style="1"/>
    <col min="13847" max="13847" width="13.6640625" style="1" customWidth="1"/>
    <col min="13848" max="13848" width="20.109375" style="1" customWidth="1"/>
    <col min="13849" max="13849" width="10.6640625" style="1"/>
    <col min="13850" max="13850" width="18.33203125" style="1" customWidth="1"/>
    <col min="13851" max="13851" width="17.88671875" style="1" customWidth="1"/>
    <col min="13852" max="13852" width="27.44140625" style="1" customWidth="1"/>
    <col min="13853" max="13853" width="20.5546875" style="1" customWidth="1"/>
    <col min="13854" max="13854" width="25.33203125" style="1" customWidth="1"/>
    <col min="13855" max="13855" width="16.33203125" style="1" customWidth="1"/>
    <col min="13856" max="13856" width="31.5546875" style="1" customWidth="1"/>
    <col min="13857" max="13857" width="16.44140625" style="1" customWidth="1"/>
    <col min="13858" max="13859" width="10.6640625" style="1"/>
    <col min="13860" max="13860" width="25.33203125" style="1" customWidth="1"/>
    <col min="13861" max="13861" width="18" style="1" customWidth="1"/>
    <col min="13862" max="13862" width="16.44140625" style="1" customWidth="1"/>
    <col min="13863" max="13863" width="23.5546875" style="1" customWidth="1"/>
    <col min="13864" max="14080" width="10.6640625" style="1"/>
    <col min="14081" max="14081" width="26.6640625" style="1" customWidth="1"/>
    <col min="14082" max="14083" width="23.44140625" style="1" customWidth="1"/>
    <col min="14084" max="14084" width="11.5546875" style="1" customWidth="1"/>
    <col min="14085" max="14085" width="26" style="1" customWidth="1"/>
    <col min="14086" max="14086" width="29.44140625" style="1" customWidth="1"/>
    <col min="14087" max="14087" width="17.88671875" style="1" customWidth="1"/>
    <col min="14088" max="14088" width="13.44140625" style="1" customWidth="1"/>
    <col min="14089" max="14089" width="14.44140625" style="1" customWidth="1"/>
    <col min="14090" max="14090" width="7.6640625" style="1" customWidth="1"/>
    <col min="14091" max="14091" width="7.44140625" style="1" customWidth="1"/>
    <col min="14092" max="14092" width="5.5546875" style="1" customWidth="1"/>
    <col min="14093" max="14093" width="6.33203125" style="1" customWidth="1"/>
    <col min="14094" max="14094" width="17.6640625" style="1" customWidth="1"/>
    <col min="14095" max="14095" width="14.109375" style="1" customWidth="1"/>
    <col min="14096" max="14096" width="14.6640625" style="1" customWidth="1"/>
    <col min="14097" max="14097" width="32.5546875" style="1" customWidth="1"/>
    <col min="14098" max="14098" width="15.6640625" style="1" customWidth="1"/>
    <col min="14099" max="14100" width="10.6640625" style="1"/>
    <col min="14101" max="14101" width="16.109375" style="1" customWidth="1"/>
    <col min="14102" max="14102" width="10.6640625" style="1"/>
    <col min="14103" max="14103" width="13.6640625" style="1" customWidth="1"/>
    <col min="14104" max="14104" width="20.109375" style="1" customWidth="1"/>
    <col min="14105" max="14105" width="10.6640625" style="1"/>
    <col min="14106" max="14106" width="18.33203125" style="1" customWidth="1"/>
    <col min="14107" max="14107" width="17.88671875" style="1" customWidth="1"/>
    <col min="14108" max="14108" width="27.44140625" style="1" customWidth="1"/>
    <col min="14109" max="14109" width="20.5546875" style="1" customWidth="1"/>
    <col min="14110" max="14110" width="25.33203125" style="1" customWidth="1"/>
    <col min="14111" max="14111" width="16.33203125" style="1" customWidth="1"/>
    <col min="14112" max="14112" width="31.5546875" style="1" customWidth="1"/>
    <col min="14113" max="14113" width="16.44140625" style="1" customWidth="1"/>
    <col min="14114" max="14115" width="10.6640625" style="1"/>
    <col min="14116" max="14116" width="25.33203125" style="1" customWidth="1"/>
    <col min="14117" max="14117" width="18" style="1" customWidth="1"/>
    <col min="14118" max="14118" width="16.44140625" style="1" customWidth="1"/>
    <col min="14119" max="14119" width="23.5546875" style="1" customWidth="1"/>
    <col min="14120" max="14336" width="10.6640625" style="1"/>
    <col min="14337" max="14337" width="26.6640625" style="1" customWidth="1"/>
    <col min="14338" max="14339" width="23.44140625" style="1" customWidth="1"/>
    <col min="14340" max="14340" width="11.5546875" style="1" customWidth="1"/>
    <col min="14341" max="14341" width="26" style="1" customWidth="1"/>
    <col min="14342" max="14342" width="29.44140625" style="1" customWidth="1"/>
    <col min="14343" max="14343" width="17.88671875" style="1" customWidth="1"/>
    <col min="14344" max="14344" width="13.44140625" style="1" customWidth="1"/>
    <col min="14345" max="14345" width="14.44140625" style="1" customWidth="1"/>
    <col min="14346" max="14346" width="7.6640625" style="1" customWidth="1"/>
    <col min="14347" max="14347" width="7.44140625" style="1" customWidth="1"/>
    <col min="14348" max="14348" width="5.5546875" style="1" customWidth="1"/>
    <col min="14349" max="14349" width="6.33203125" style="1" customWidth="1"/>
    <col min="14350" max="14350" width="17.6640625" style="1" customWidth="1"/>
    <col min="14351" max="14351" width="14.109375" style="1" customWidth="1"/>
    <col min="14352" max="14352" width="14.6640625" style="1" customWidth="1"/>
    <col min="14353" max="14353" width="32.5546875" style="1" customWidth="1"/>
    <col min="14354" max="14354" width="15.6640625" style="1" customWidth="1"/>
    <col min="14355" max="14356" width="10.6640625" style="1"/>
    <col min="14357" max="14357" width="16.109375" style="1" customWidth="1"/>
    <col min="14358" max="14358" width="10.6640625" style="1"/>
    <col min="14359" max="14359" width="13.6640625" style="1" customWidth="1"/>
    <col min="14360" max="14360" width="20.109375" style="1" customWidth="1"/>
    <col min="14361" max="14361" width="10.6640625" style="1"/>
    <col min="14362" max="14362" width="18.33203125" style="1" customWidth="1"/>
    <col min="14363" max="14363" width="17.88671875" style="1" customWidth="1"/>
    <col min="14364" max="14364" width="27.44140625" style="1" customWidth="1"/>
    <col min="14365" max="14365" width="20.5546875" style="1" customWidth="1"/>
    <col min="14366" max="14366" width="25.33203125" style="1" customWidth="1"/>
    <col min="14367" max="14367" width="16.33203125" style="1" customWidth="1"/>
    <col min="14368" max="14368" width="31.5546875" style="1" customWidth="1"/>
    <col min="14369" max="14369" width="16.44140625" style="1" customWidth="1"/>
    <col min="14370" max="14371" width="10.6640625" style="1"/>
    <col min="14372" max="14372" width="25.33203125" style="1" customWidth="1"/>
    <col min="14373" max="14373" width="18" style="1" customWidth="1"/>
    <col min="14374" max="14374" width="16.44140625" style="1" customWidth="1"/>
    <col min="14375" max="14375" width="23.5546875" style="1" customWidth="1"/>
    <col min="14376" max="14592" width="10.6640625" style="1"/>
    <col min="14593" max="14593" width="26.6640625" style="1" customWidth="1"/>
    <col min="14594" max="14595" width="23.44140625" style="1" customWidth="1"/>
    <col min="14596" max="14596" width="11.5546875" style="1" customWidth="1"/>
    <col min="14597" max="14597" width="26" style="1" customWidth="1"/>
    <col min="14598" max="14598" width="29.44140625" style="1" customWidth="1"/>
    <col min="14599" max="14599" width="17.88671875" style="1" customWidth="1"/>
    <col min="14600" max="14600" width="13.44140625" style="1" customWidth="1"/>
    <col min="14601" max="14601" width="14.44140625" style="1" customWidth="1"/>
    <col min="14602" max="14602" width="7.6640625" style="1" customWidth="1"/>
    <col min="14603" max="14603" width="7.44140625" style="1" customWidth="1"/>
    <col min="14604" max="14604" width="5.5546875" style="1" customWidth="1"/>
    <col min="14605" max="14605" width="6.33203125" style="1" customWidth="1"/>
    <col min="14606" max="14606" width="17.6640625" style="1" customWidth="1"/>
    <col min="14607" max="14607" width="14.109375" style="1" customWidth="1"/>
    <col min="14608" max="14608" width="14.6640625" style="1" customWidth="1"/>
    <col min="14609" max="14609" width="32.5546875" style="1" customWidth="1"/>
    <col min="14610" max="14610" width="15.6640625" style="1" customWidth="1"/>
    <col min="14611" max="14612" width="10.6640625" style="1"/>
    <col min="14613" max="14613" width="16.109375" style="1" customWidth="1"/>
    <col min="14614" max="14614" width="10.6640625" style="1"/>
    <col min="14615" max="14615" width="13.6640625" style="1" customWidth="1"/>
    <col min="14616" max="14616" width="20.109375" style="1" customWidth="1"/>
    <col min="14617" max="14617" width="10.6640625" style="1"/>
    <col min="14618" max="14618" width="18.33203125" style="1" customWidth="1"/>
    <col min="14619" max="14619" width="17.88671875" style="1" customWidth="1"/>
    <col min="14620" max="14620" width="27.44140625" style="1" customWidth="1"/>
    <col min="14621" max="14621" width="20.5546875" style="1" customWidth="1"/>
    <col min="14622" max="14622" width="25.33203125" style="1" customWidth="1"/>
    <col min="14623" max="14623" width="16.33203125" style="1" customWidth="1"/>
    <col min="14624" max="14624" width="31.5546875" style="1" customWidth="1"/>
    <col min="14625" max="14625" width="16.44140625" style="1" customWidth="1"/>
    <col min="14626" max="14627" width="10.6640625" style="1"/>
    <col min="14628" max="14628" width="25.33203125" style="1" customWidth="1"/>
    <col min="14629" max="14629" width="18" style="1" customWidth="1"/>
    <col min="14630" max="14630" width="16.44140625" style="1" customWidth="1"/>
    <col min="14631" max="14631" width="23.5546875" style="1" customWidth="1"/>
    <col min="14632" max="14848" width="10.6640625" style="1"/>
    <col min="14849" max="14849" width="26.6640625" style="1" customWidth="1"/>
    <col min="14850" max="14851" width="23.44140625" style="1" customWidth="1"/>
    <col min="14852" max="14852" width="11.5546875" style="1" customWidth="1"/>
    <col min="14853" max="14853" width="26" style="1" customWidth="1"/>
    <col min="14854" max="14854" width="29.44140625" style="1" customWidth="1"/>
    <col min="14855" max="14855" width="17.88671875" style="1" customWidth="1"/>
    <col min="14856" max="14856" width="13.44140625" style="1" customWidth="1"/>
    <col min="14857" max="14857" width="14.44140625" style="1" customWidth="1"/>
    <col min="14858" max="14858" width="7.6640625" style="1" customWidth="1"/>
    <col min="14859" max="14859" width="7.44140625" style="1" customWidth="1"/>
    <col min="14860" max="14860" width="5.5546875" style="1" customWidth="1"/>
    <col min="14861" max="14861" width="6.33203125" style="1" customWidth="1"/>
    <col min="14862" max="14862" width="17.6640625" style="1" customWidth="1"/>
    <col min="14863" max="14863" width="14.109375" style="1" customWidth="1"/>
    <col min="14864" max="14864" width="14.6640625" style="1" customWidth="1"/>
    <col min="14865" max="14865" width="32.5546875" style="1" customWidth="1"/>
    <col min="14866" max="14866" width="15.6640625" style="1" customWidth="1"/>
    <col min="14867" max="14868" width="10.6640625" style="1"/>
    <col min="14869" max="14869" width="16.109375" style="1" customWidth="1"/>
    <col min="14870" max="14870" width="10.6640625" style="1"/>
    <col min="14871" max="14871" width="13.6640625" style="1" customWidth="1"/>
    <col min="14872" max="14872" width="20.109375" style="1" customWidth="1"/>
    <col min="14873" max="14873" width="10.6640625" style="1"/>
    <col min="14874" max="14874" width="18.33203125" style="1" customWidth="1"/>
    <col min="14875" max="14875" width="17.88671875" style="1" customWidth="1"/>
    <col min="14876" max="14876" width="27.44140625" style="1" customWidth="1"/>
    <col min="14877" max="14877" width="20.5546875" style="1" customWidth="1"/>
    <col min="14878" max="14878" width="25.33203125" style="1" customWidth="1"/>
    <col min="14879" max="14879" width="16.33203125" style="1" customWidth="1"/>
    <col min="14880" max="14880" width="31.5546875" style="1" customWidth="1"/>
    <col min="14881" max="14881" width="16.44140625" style="1" customWidth="1"/>
    <col min="14882" max="14883" width="10.6640625" style="1"/>
    <col min="14884" max="14884" width="25.33203125" style="1" customWidth="1"/>
    <col min="14885" max="14885" width="18" style="1" customWidth="1"/>
    <col min="14886" max="14886" width="16.44140625" style="1" customWidth="1"/>
    <col min="14887" max="14887" width="23.5546875" style="1" customWidth="1"/>
    <col min="14888" max="15104" width="10.6640625" style="1"/>
    <col min="15105" max="15105" width="26.6640625" style="1" customWidth="1"/>
    <col min="15106" max="15107" width="23.44140625" style="1" customWidth="1"/>
    <col min="15108" max="15108" width="11.5546875" style="1" customWidth="1"/>
    <col min="15109" max="15109" width="26" style="1" customWidth="1"/>
    <col min="15110" max="15110" width="29.44140625" style="1" customWidth="1"/>
    <col min="15111" max="15111" width="17.88671875" style="1" customWidth="1"/>
    <col min="15112" max="15112" width="13.44140625" style="1" customWidth="1"/>
    <col min="15113" max="15113" width="14.44140625" style="1" customWidth="1"/>
    <col min="15114" max="15114" width="7.6640625" style="1" customWidth="1"/>
    <col min="15115" max="15115" width="7.44140625" style="1" customWidth="1"/>
    <col min="15116" max="15116" width="5.5546875" style="1" customWidth="1"/>
    <col min="15117" max="15117" width="6.33203125" style="1" customWidth="1"/>
    <col min="15118" max="15118" width="17.6640625" style="1" customWidth="1"/>
    <col min="15119" max="15119" width="14.109375" style="1" customWidth="1"/>
    <col min="15120" max="15120" width="14.6640625" style="1" customWidth="1"/>
    <col min="15121" max="15121" width="32.5546875" style="1" customWidth="1"/>
    <col min="15122" max="15122" width="15.6640625" style="1" customWidth="1"/>
    <col min="15123" max="15124" width="10.6640625" style="1"/>
    <col min="15125" max="15125" width="16.109375" style="1" customWidth="1"/>
    <col min="15126" max="15126" width="10.6640625" style="1"/>
    <col min="15127" max="15127" width="13.6640625" style="1" customWidth="1"/>
    <col min="15128" max="15128" width="20.109375" style="1" customWidth="1"/>
    <col min="15129" max="15129" width="10.6640625" style="1"/>
    <col min="15130" max="15130" width="18.33203125" style="1" customWidth="1"/>
    <col min="15131" max="15131" width="17.88671875" style="1" customWidth="1"/>
    <col min="15132" max="15132" width="27.44140625" style="1" customWidth="1"/>
    <col min="15133" max="15133" width="20.5546875" style="1" customWidth="1"/>
    <col min="15134" max="15134" width="25.33203125" style="1" customWidth="1"/>
    <col min="15135" max="15135" width="16.33203125" style="1" customWidth="1"/>
    <col min="15136" max="15136" width="31.5546875" style="1" customWidth="1"/>
    <col min="15137" max="15137" width="16.44140625" style="1" customWidth="1"/>
    <col min="15138" max="15139" width="10.6640625" style="1"/>
    <col min="15140" max="15140" width="25.33203125" style="1" customWidth="1"/>
    <col min="15141" max="15141" width="18" style="1" customWidth="1"/>
    <col min="15142" max="15142" width="16.44140625" style="1" customWidth="1"/>
    <col min="15143" max="15143" width="23.5546875" style="1" customWidth="1"/>
    <col min="15144" max="15360" width="10.6640625" style="1"/>
    <col min="15361" max="15361" width="26.6640625" style="1" customWidth="1"/>
    <col min="15362" max="15363" width="23.44140625" style="1" customWidth="1"/>
    <col min="15364" max="15364" width="11.5546875" style="1" customWidth="1"/>
    <col min="15365" max="15365" width="26" style="1" customWidth="1"/>
    <col min="15366" max="15366" width="29.44140625" style="1" customWidth="1"/>
    <col min="15367" max="15367" width="17.88671875" style="1" customWidth="1"/>
    <col min="15368" max="15368" width="13.44140625" style="1" customWidth="1"/>
    <col min="15369" max="15369" width="14.44140625" style="1" customWidth="1"/>
    <col min="15370" max="15370" width="7.6640625" style="1" customWidth="1"/>
    <col min="15371" max="15371" width="7.44140625" style="1" customWidth="1"/>
    <col min="15372" max="15372" width="5.5546875" style="1" customWidth="1"/>
    <col min="15373" max="15373" width="6.33203125" style="1" customWidth="1"/>
    <col min="15374" max="15374" width="17.6640625" style="1" customWidth="1"/>
    <col min="15375" max="15375" width="14.109375" style="1" customWidth="1"/>
    <col min="15376" max="15376" width="14.6640625" style="1" customWidth="1"/>
    <col min="15377" max="15377" width="32.5546875" style="1" customWidth="1"/>
    <col min="15378" max="15378" width="15.6640625" style="1" customWidth="1"/>
    <col min="15379" max="15380" width="10.6640625" style="1"/>
    <col min="15381" max="15381" width="16.109375" style="1" customWidth="1"/>
    <col min="15382" max="15382" width="10.6640625" style="1"/>
    <col min="15383" max="15383" width="13.6640625" style="1" customWidth="1"/>
    <col min="15384" max="15384" width="20.109375" style="1" customWidth="1"/>
    <col min="15385" max="15385" width="10.6640625" style="1"/>
    <col min="15386" max="15386" width="18.33203125" style="1" customWidth="1"/>
    <col min="15387" max="15387" width="17.88671875" style="1" customWidth="1"/>
    <col min="15388" max="15388" width="27.44140625" style="1" customWidth="1"/>
    <col min="15389" max="15389" width="20.5546875" style="1" customWidth="1"/>
    <col min="15390" max="15390" width="25.33203125" style="1" customWidth="1"/>
    <col min="15391" max="15391" width="16.33203125" style="1" customWidth="1"/>
    <col min="15392" max="15392" width="31.5546875" style="1" customWidth="1"/>
    <col min="15393" max="15393" width="16.44140625" style="1" customWidth="1"/>
    <col min="15394" max="15395" width="10.6640625" style="1"/>
    <col min="15396" max="15396" width="25.33203125" style="1" customWidth="1"/>
    <col min="15397" max="15397" width="18" style="1" customWidth="1"/>
    <col min="15398" max="15398" width="16.44140625" style="1" customWidth="1"/>
    <col min="15399" max="15399" width="23.5546875" style="1" customWidth="1"/>
    <col min="15400" max="15616" width="10.6640625" style="1"/>
    <col min="15617" max="15617" width="26.6640625" style="1" customWidth="1"/>
    <col min="15618" max="15619" width="23.44140625" style="1" customWidth="1"/>
    <col min="15620" max="15620" width="11.5546875" style="1" customWidth="1"/>
    <col min="15621" max="15621" width="26" style="1" customWidth="1"/>
    <col min="15622" max="15622" width="29.44140625" style="1" customWidth="1"/>
    <col min="15623" max="15623" width="17.88671875" style="1" customWidth="1"/>
    <col min="15624" max="15624" width="13.44140625" style="1" customWidth="1"/>
    <col min="15625" max="15625" width="14.44140625" style="1" customWidth="1"/>
    <col min="15626" max="15626" width="7.6640625" style="1" customWidth="1"/>
    <col min="15627" max="15627" width="7.44140625" style="1" customWidth="1"/>
    <col min="15628" max="15628" width="5.5546875" style="1" customWidth="1"/>
    <col min="15629" max="15629" width="6.33203125" style="1" customWidth="1"/>
    <col min="15630" max="15630" width="17.6640625" style="1" customWidth="1"/>
    <col min="15631" max="15631" width="14.109375" style="1" customWidth="1"/>
    <col min="15632" max="15632" width="14.6640625" style="1" customWidth="1"/>
    <col min="15633" max="15633" width="32.5546875" style="1" customWidth="1"/>
    <col min="15634" max="15634" width="15.6640625" style="1" customWidth="1"/>
    <col min="15635" max="15636" width="10.6640625" style="1"/>
    <col min="15637" max="15637" width="16.109375" style="1" customWidth="1"/>
    <col min="15638" max="15638" width="10.6640625" style="1"/>
    <col min="15639" max="15639" width="13.6640625" style="1" customWidth="1"/>
    <col min="15640" max="15640" width="20.109375" style="1" customWidth="1"/>
    <col min="15641" max="15641" width="10.6640625" style="1"/>
    <col min="15642" max="15642" width="18.33203125" style="1" customWidth="1"/>
    <col min="15643" max="15643" width="17.88671875" style="1" customWidth="1"/>
    <col min="15644" max="15644" width="27.44140625" style="1" customWidth="1"/>
    <col min="15645" max="15645" width="20.5546875" style="1" customWidth="1"/>
    <col min="15646" max="15646" width="25.33203125" style="1" customWidth="1"/>
    <col min="15647" max="15647" width="16.33203125" style="1" customWidth="1"/>
    <col min="15648" max="15648" width="31.5546875" style="1" customWidth="1"/>
    <col min="15649" max="15649" width="16.44140625" style="1" customWidth="1"/>
    <col min="15650" max="15651" width="10.6640625" style="1"/>
    <col min="15652" max="15652" width="25.33203125" style="1" customWidth="1"/>
    <col min="15653" max="15653" width="18" style="1" customWidth="1"/>
    <col min="15654" max="15654" width="16.44140625" style="1" customWidth="1"/>
    <col min="15655" max="15655" width="23.5546875" style="1" customWidth="1"/>
    <col min="15656" max="15872" width="10.6640625" style="1"/>
    <col min="15873" max="15873" width="26.6640625" style="1" customWidth="1"/>
    <col min="15874" max="15875" width="23.44140625" style="1" customWidth="1"/>
    <col min="15876" max="15876" width="11.5546875" style="1" customWidth="1"/>
    <col min="15877" max="15877" width="26" style="1" customWidth="1"/>
    <col min="15878" max="15878" width="29.44140625" style="1" customWidth="1"/>
    <col min="15879" max="15879" width="17.88671875" style="1" customWidth="1"/>
    <col min="15880" max="15880" width="13.44140625" style="1" customWidth="1"/>
    <col min="15881" max="15881" width="14.44140625" style="1" customWidth="1"/>
    <col min="15882" max="15882" width="7.6640625" style="1" customWidth="1"/>
    <col min="15883" max="15883" width="7.44140625" style="1" customWidth="1"/>
    <col min="15884" max="15884" width="5.5546875" style="1" customWidth="1"/>
    <col min="15885" max="15885" width="6.33203125" style="1" customWidth="1"/>
    <col min="15886" max="15886" width="17.6640625" style="1" customWidth="1"/>
    <col min="15887" max="15887" width="14.109375" style="1" customWidth="1"/>
    <col min="15888" max="15888" width="14.6640625" style="1" customWidth="1"/>
    <col min="15889" max="15889" width="32.5546875" style="1" customWidth="1"/>
    <col min="15890" max="15890" width="15.6640625" style="1" customWidth="1"/>
    <col min="15891" max="15892" width="10.6640625" style="1"/>
    <col min="15893" max="15893" width="16.109375" style="1" customWidth="1"/>
    <col min="15894" max="15894" width="10.6640625" style="1"/>
    <col min="15895" max="15895" width="13.6640625" style="1" customWidth="1"/>
    <col min="15896" max="15896" width="20.109375" style="1" customWidth="1"/>
    <col min="15897" max="15897" width="10.6640625" style="1"/>
    <col min="15898" max="15898" width="18.33203125" style="1" customWidth="1"/>
    <col min="15899" max="15899" width="17.88671875" style="1" customWidth="1"/>
    <col min="15900" max="15900" width="27.44140625" style="1" customWidth="1"/>
    <col min="15901" max="15901" width="20.5546875" style="1" customWidth="1"/>
    <col min="15902" max="15902" width="25.33203125" style="1" customWidth="1"/>
    <col min="15903" max="15903" width="16.33203125" style="1" customWidth="1"/>
    <col min="15904" max="15904" width="31.5546875" style="1" customWidth="1"/>
    <col min="15905" max="15905" width="16.44140625" style="1" customWidth="1"/>
    <col min="15906" max="15907" width="10.6640625" style="1"/>
    <col min="15908" max="15908" width="25.33203125" style="1" customWidth="1"/>
    <col min="15909" max="15909" width="18" style="1" customWidth="1"/>
    <col min="15910" max="15910" width="16.44140625" style="1" customWidth="1"/>
    <col min="15911" max="15911" width="23.5546875" style="1" customWidth="1"/>
    <col min="15912" max="16128" width="10.6640625" style="1"/>
    <col min="16129" max="16129" width="26.6640625" style="1" customWidth="1"/>
    <col min="16130" max="16131" width="23.44140625" style="1" customWidth="1"/>
    <col min="16132" max="16132" width="11.5546875" style="1" customWidth="1"/>
    <col min="16133" max="16133" width="26" style="1" customWidth="1"/>
    <col min="16134" max="16134" width="29.44140625" style="1" customWidth="1"/>
    <col min="16135" max="16135" width="17.88671875" style="1" customWidth="1"/>
    <col min="16136" max="16136" width="13.44140625" style="1" customWidth="1"/>
    <col min="16137" max="16137" width="14.44140625" style="1" customWidth="1"/>
    <col min="16138" max="16138" width="7.6640625" style="1" customWidth="1"/>
    <col min="16139" max="16139" width="7.44140625" style="1" customWidth="1"/>
    <col min="16140" max="16140" width="5.5546875" style="1" customWidth="1"/>
    <col min="16141" max="16141" width="6.33203125" style="1" customWidth="1"/>
    <col min="16142" max="16142" width="17.6640625" style="1" customWidth="1"/>
    <col min="16143" max="16143" width="14.109375" style="1" customWidth="1"/>
    <col min="16144" max="16144" width="14.6640625" style="1" customWidth="1"/>
    <col min="16145" max="16145" width="32.5546875" style="1" customWidth="1"/>
    <col min="16146" max="16146" width="15.6640625" style="1" customWidth="1"/>
    <col min="16147" max="16148" width="10.6640625" style="1"/>
    <col min="16149" max="16149" width="16.109375" style="1" customWidth="1"/>
    <col min="16150" max="16150" width="10.6640625" style="1"/>
    <col min="16151" max="16151" width="13.6640625" style="1" customWidth="1"/>
    <col min="16152" max="16152" width="20.109375" style="1" customWidth="1"/>
    <col min="16153" max="16153" width="10.6640625" style="1"/>
    <col min="16154" max="16154" width="18.33203125" style="1" customWidth="1"/>
    <col min="16155" max="16155" width="17.88671875" style="1" customWidth="1"/>
    <col min="16156" max="16156" width="27.44140625" style="1" customWidth="1"/>
    <col min="16157" max="16157" width="20.5546875" style="1" customWidth="1"/>
    <col min="16158" max="16158" width="25.33203125" style="1" customWidth="1"/>
    <col min="16159" max="16159" width="16.33203125" style="1" customWidth="1"/>
    <col min="16160" max="16160" width="31.5546875" style="1" customWidth="1"/>
    <col min="16161" max="16161" width="16.44140625" style="1" customWidth="1"/>
    <col min="16162" max="16163" width="10.6640625" style="1"/>
    <col min="16164" max="16164" width="25.33203125" style="1" customWidth="1"/>
    <col min="16165" max="16165" width="18" style="1" customWidth="1"/>
    <col min="16166" max="16166" width="16.44140625" style="1" customWidth="1"/>
    <col min="16167" max="16167" width="23.5546875" style="1" customWidth="1"/>
    <col min="16168" max="16384" width="10.6640625" style="1"/>
  </cols>
  <sheetData>
    <row r="2" spans="1:256" ht="18.75" customHeight="1" x14ac:dyDescent="0.3">
      <c r="A2" s="249" t="s">
        <v>296</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row>
    <row r="3" spans="1:256" ht="18.75" customHeight="1" thickBot="1" x14ac:dyDescent="0.35">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row>
    <row r="4" spans="1:256" s="5" customFormat="1" ht="28.5" customHeight="1" thickBot="1" x14ac:dyDescent="0.35">
      <c r="A4" s="277" t="s">
        <v>150</v>
      </c>
      <c r="B4" s="277" t="s">
        <v>151</v>
      </c>
      <c r="C4" s="277" t="s">
        <v>152</v>
      </c>
      <c r="D4" s="277" t="s">
        <v>153</v>
      </c>
      <c r="E4" s="255" t="s">
        <v>154</v>
      </c>
      <c r="F4" s="255" t="s">
        <v>155</v>
      </c>
      <c r="G4" s="255" t="s">
        <v>156</v>
      </c>
      <c r="H4" s="255" t="s">
        <v>83</v>
      </c>
      <c r="I4" s="255" t="s">
        <v>157</v>
      </c>
      <c r="J4" s="257" t="s">
        <v>84</v>
      </c>
      <c r="K4" s="258"/>
      <c r="L4" s="258"/>
      <c r="M4" s="259"/>
      <c r="N4" s="255" t="s">
        <v>85</v>
      </c>
      <c r="O4" s="260" t="s">
        <v>158</v>
      </c>
      <c r="P4" s="260" t="s">
        <v>159</v>
      </c>
      <c r="Q4" s="285" t="s">
        <v>0</v>
      </c>
      <c r="R4" s="286"/>
      <c r="S4" s="287"/>
      <c r="T4" s="261" t="s">
        <v>3</v>
      </c>
      <c r="U4" s="262"/>
      <c r="V4" s="262"/>
      <c r="W4" s="262"/>
      <c r="X4" s="262"/>
      <c r="Y4" s="263"/>
      <c r="Z4" s="264" t="s">
        <v>160</v>
      </c>
      <c r="AA4" s="265"/>
      <c r="AB4" s="266" t="s">
        <v>161</v>
      </c>
      <c r="AC4" s="267"/>
      <c r="AD4" s="266" t="s">
        <v>36</v>
      </c>
      <c r="AE4" s="268"/>
      <c r="AF4" s="283" t="s">
        <v>39</v>
      </c>
      <c r="AG4" s="283"/>
      <c r="AH4" s="283" t="s">
        <v>162</v>
      </c>
      <c r="AI4" s="283"/>
      <c r="AJ4" s="284" t="s">
        <v>163</v>
      </c>
      <c r="AK4" s="279" t="s">
        <v>42</v>
      </c>
      <c r="AL4" s="279"/>
      <c r="AM4" s="279"/>
      <c r="AN4" s="279" t="s">
        <v>43</v>
      </c>
      <c r="AO4" s="279"/>
      <c r="AP4" s="279"/>
      <c r="AQ4" s="279" t="s">
        <v>164</v>
      </c>
      <c r="AR4" s="279"/>
      <c r="AS4" s="279"/>
      <c r="AT4" s="279" t="s">
        <v>165</v>
      </c>
      <c r="AU4" s="279"/>
      <c r="AV4" s="279"/>
      <c r="AW4" s="280" t="s">
        <v>269</v>
      </c>
      <c r="AX4" s="280"/>
      <c r="AY4" s="280"/>
    </row>
    <row r="5" spans="1:256" s="5" customFormat="1" ht="110.4" x14ac:dyDescent="0.3">
      <c r="A5" s="278"/>
      <c r="B5" s="278"/>
      <c r="C5" s="278"/>
      <c r="D5" s="278" t="s">
        <v>153</v>
      </c>
      <c r="E5" s="256"/>
      <c r="F5" s="256"/>
      <c r="G5" s="256"/>
      <c r="H5" s="256"/>
      <c r="I5" s="256"/>
      <c r="J5" s="96">
        <v>2021</v>
      </c>
      <c r="K5" s="96">
        <v>2022</v>
      </c>
      <c r="L5" s="96">
        <v>2023</v>
      </c>
      <c r="M5" s="96">
        <v>2024</v>
      </c>
      <c r="N5" s="256"/>
      <c r="O5" s="260"/>
      <c r="P5" s="260"/>
      <c r="Q5" s="66" t="s">
        <v>10</v>
      </c>
      <c r="R5" s="67" t="s">
        <v>1</v>
      </c>
      <c r="S5" s="68" t="s">
        <v>2</v>
      </c>
      <c r="T5" s="66" t="s">
        <v>4</v>
      </c>
      <c r="U5" s="66" t="s">
        <v>5</v>
      </c>
      <c r="V5" s="66" t="s">
        <v>6</v>
      </c>
      <c r="W5" s="66" t="s">
        <v>7</v>
      </c>
      <c r="X5" s="66" t="s">
        <v>8</v>
      </c>
      <c r="Y5" s="66" t="s">
        <v>9</v>
      </c>
      <c r="Z5" s="11" t="s">
        <v>26</v>
      </c>
      <c r="AA5" s="11" t="s">
        <v>27</v>
      </c>
      <c r="AB5" s="11" t="s">
        <v>26</v>
      </c>
      <c r="AC5" s="11" t="s">
        <v>27</v>
      </c>
      <c r="AD5" s="69" t="s">
        <v>37</v>
      </c>
      <c r="AE5" s="69" t="s">
        <v>27</v>
      </c>
      <c r="AF5" s="69" t="s">
        <v>38</v>
      </c>
      <c r="AG5" s="69" t="s">
        <v>27</v>
      </c>
      <c r="AH5" s="69" t="s">
        <v>166</v>
      </c>
      <c r="AI5" s="69" t="s">
        <v>27</v>
      </c>
      <c r="AJ5" s="284"/>
      <c r="AK5" s="70" t="s">
        <v>40</v>
      </c>
      <c r="AL5" s="70" t="s">
        <v>41</v>
      </c>
      <c r="AM5" s="70" t="s">
        <v>27</v>
      </c>
      <c r="AN5" s="70" t="s">
        <v>40</v>
      </c>
      <c r="AO5" s="70" t="s">
        <v>41</v>
      </c>
      <c r="AP5" s="70" t="s">
        <v>27</v>
      </c>
      <c r="AQ5" s="70" t="s">
        <v>40</v>
      </c>
      <c r="AR5" s="70" t="s">
        <v>41</v>
      </c>
      <c r="AS5" s="70" t="s">
        <v>27</v>
      </c>
      <c r="AT5" s="70" t="s">
        <v>40</v>
      </c>
      <c r="AU5" s="70" t="s">
        <v>41</v>
      </c>
      <c r="AV5" s="70" t="s">
        <v>27</v>
      </c>
      <c r="AW5" s="37" t="s">
        <v>40</v>
      </c>
      <c r="AX5" s="37" t="s">
        <v>41</v>
      </c>
      <c r="AY5" s="37" t="s">
        <v>27</v>
      </c>
    </row>
    <row r="6" spans="1:256" s="5" customFormat="1" ht="184.5" customHeight="1" x14ac:dyDescent="0.25">
      <c r="A6" s="16" t="s">
        <v>167</v>
      </c>
      <c r="B6" s="16" t="s">
        <v>168</v>
      </c>
      <c r="C6" s="16">
        <v>250</v>
      </c>
      <c r="D6" s="16">
        <v>500</v>
      </c>
      <c r="E6" s="16"/>
      <c r="F6" s="71"/>
      <c r="G6" s="40"/>
      <c r="H6" s="16"/>
      <c r="I6" s="16"/>
      <c r="J6" s="16">
        <v>79</v>
      </c>
      <c r="K6" s="16">
        <v>78</v>
      </c>
      <c r="L6" s="16">
        <v>78</v>
      </c>
      <c r="M6" s="16"/>
      <c r="N6" s="39"/>
      <c r="O6" s="39"/>
      <c r="P6" s="39"/>
      <c r="Q6" s="16" t="s">
        <v>169</v>
      </c>
      <c r="R6" s="16" t="s">
        <v>170</v>
      </c>
      <c r="S6" s="16" t="s">
        <v>171</v>
      </c>
      <c r="T6" s="16" t="s">
        <v>32</v>
      </c>
      <c r="U6" s="16" t="s">
        <v>172</v>
      </c>
      <c r="V6" s="16">
        <v>4302075</v>
      </c>
      <c r="W6" s="16" t="s">
        <v>170</v>
      </c>
      <c r="X6" s="16" t="s">
        <v>171</v>
      </c>
      <c r="Y6" s="39">
        <v>12</v>
      </c>
      <c r="Z6" s="39">
        <v>1</v>
      </c>
      <c r="AA6" s="72">
        <v>20000000</v>
      </c>
      <c r="AB6" s="16" t="s">
        <v>173</v>
      </c>
      <c r="AC6" s="72">
        <f>5770000+5770000</f>
        <v>11540000</v>
      </c>
      <c r="AD6" s="16" t="s">
        <v>174</v>
      </c>
      <c r="AE6" s="73">
        <v>25670000</v>
      </c>
      <c r="AF6" s="16" t="s">
        <v>175</v>
      </c>
      <c r="AG6" s="74">
        <v>22563399</v>
      </c>
      <c r="AH6" s="16"/>
      <c r="AI6" s="74"/>
      <c r="AJ6" s="16" t="s">
        <v>176</v>
      </c>
      <c r="AK6" s="75" t="s">
        <v>177</v>
      </c>
      <c r="AL6" s="97">
        <v>15000000</v>
      </c>
      <c r="AM6" s="97">
        <v>15000000</v>
      </c>
      <c r="AN6" s="76" t="s">
        <v>178</v>
      </c>
      <c r="AO6" s="77">
        <v>15000000</v>
      </c>
      <c r="AP6" s="77">
        <v>15000000</v>
      </c>
      <c r="AQ6" s="16" t="s">
        <v>179</v>
      </c>
      <c r="AR6" s="78">
        <v>57765000</v>
      </c>
      <c r="AS6" s="78">
        <v>57765000</v>
      </c>
      <c r="AT6" s="79" t="s">
        <v>180</v>
      </c>
      <c r="AU6" s="80">
        <v>40000000</v>
      </c>
      <c r="AV6" s="80">
        <v>40000000</v>
      </c>
      <c r="AW6" s="16" t="s">
        <v>280</v>
      </c>
      <c r="AX6" s="154">
        <v>12000000</v>
      </c>
      <c r="AY6" s="154">
        <v>12000000</v>
      </c>
      <c r="AZ6" s="153"/>
    </row>
    <row r="7" spans="1:256" s="5" customFormat="1" ht="358.8" x14ac:dyDescent="0.25">
      <c r="A7" s="16" t="s">
        <v>181</v>
      </c>
      <c r="B7" s="16" t="s">
        <v>182</v>
      </c>
      <c r="C7" s="16" t="s">
        <v>183</v>
      </c>
      <c r="D7" s="16">
        <v>5</v>
      </c>
      <c r="E7" s="16"/>
      <c r="F7" s="81"/>
      <c r="G7" s="40"/>
      <c r="H7" s="40"/>
      <c r="I7" s="40">
        <v>2</v>
      </c>
      <c r="J7" s="82">
        <v>2</v>
      </c>
      <c r="K7" s="40">
        <v>1</v>
      </c>
      <c r="L7" s="40"/>
      <c r="M7" s="83"/>
      <c r="N7" s="16"/>
      <c r="O7" s="17"/>
      <c r="P7" s="16"/>
      <c r="Q7" s="16" t="s">
        <v>184</v>
      </c>
      <c r="R7" s="16" t="s">
        <v>30</v>
      </c>
      <c r="S7" s="16" t="s">
        <v>30</v>
      </c>
      <c r="T7" s="16" t="s">
        <v>32</v>
      </c>
      <c r="U7" s="16" t="s">
        <v>33</v>
      </c>
      <c r="V7" s="39">
        <v>4301037</v>
      </c>
      <c r="W7" s="16" t="s">
        <v>30</v>
      </c>
      <c r="X7" s="16" t="s">
        <v>185</v>
      </c>
      <c r="Y7" s="39">
        <v>12</v>
      </c>
      <c r="Z7" s="16">
        <v>1</v>
      </c>
      <c r="AA7" s="72">
        <v>16666667</v>
      </c>
      <c r="AB7" s="16" t="s">
        <v>186</v>
      </c>
      <c r="AC7" s="84">
        <v>0</v>
      </c>
      <c r="AD7" s="16" t="s">
        <v>187</v>
      </c>
      <c r="AE7" s="85">
        <v>11550000</v>
      </c>
      <c r="AF7" s="16" t="s">
        <v>188</v>
      </c>
      <c r="AG7" s="85">
        <v>63000000</v>
      </c>
      <c r="AH7" s="16"/>
      <c r="AI7" s="85"/>
      <c r="AJ7" s="98" t="s">
        <v>189</v>
      </c>
      <c r="AK7" s="86" t="s">
        <v>190</v>
      </c>
      <c r="AL7" s="97">
        <v>28000000</v>
      </c>
      <c r="AM7" s="97">
        <v>28000000</v>
      </c>
      <c r="AN7" s="87" t="s">
        <v>191</v>
      </c>
      <c r="AO7" s="12">
        <v>28000000</v>
      </c>
      <c r="AP7" s="12">
        <v>28000000</v>
      </c>
      <c r="AQ7" s="86" t="s">
        <v>192</v>
      </c>
      <c r="AR7" s="88">
        <v>6600000</v>
      </c>
      <c r="AS7" s="88">
        <v>6600000</v>
      </c>
      <c r="AT7" s="86" t="s">
        <v>193</v>
      </c>
      <c r="AU7" s="13">
        <v>28000000</v>
      </c>
      <c r="AV7" s="13">
        <v>28000000</v>
      </c>
      <c r="AW7" s="17" t="s">
        <v>279</v>
      </c>
      <c r="AX7" s="155">
        <v>15000000</v>
      </c>
      <c r="AY7" s="155">
        <v>15000000</v>
      </c>
      <c r="AZ7" s="15"/>
      <c r="BA7" s="14"/>
      <c r="BB7" s="15"/>
      <c r="BC7" s="14"/>
      <c r="BD7" s="15"/>
      <c r="BE7" s="14"/>
      <c r="BF7" s="15"/>
      <c r="BG7" s="14"/>
      <c r="BH7" s="15"/>
      <c r="BI7" s="14"/>
      <c r="BJ7" s="15"/>
      <c r="BK7" s="14"/>
      <c r="BL7" s="15"/>
      <c r="BM7" s="14"/>
      <c r="BN7" s="15"/>
      <c r="BO7" s="14"/>
      <c r="BP7" s="15"/>
      <c r="BQ7" s="14"/>
      <c r="BR7" s="15"/>
      <c r="BS7" s="14"/>
      <c r="BT7" s="15"/>
      <c r="BU7" s="14"/>
      <c r="BV7" s="15"/>
      <c r="BW7" s="14"/>
      <c r="BX7" s="15"/>
      <c r="BY7" s="14"/>
      <c r="BZ7" s="15"/>
      <c r="CA7" s="14"/>
      <c r="CB7" s="15"/>
      <c r="CC7" s="14"/>
      <c r="CD7" s="15"/>
      <c r="CE7" s="14"/>
      <c r="CF7" s="15"/>
      <c r="CG7" s="14"/>
      <c r="CH7" s="15"/>
      <c r="CI7" s="14"/>
      <c r="CJ7" s="15"/>
      <c r="CK7" s="14"/>
      <c r="CL7" s="15"/>
      <c r="CM7" s="14"/>
      <c r="CN7" s="15"/>
      <c r="CO7" s="14"/>
      <c r="CP7" s="15"/>
      <c r="CQ7" s="14"/>
      <c r="CR7" s="15"/>
      <c r="CS7" s="14"/>
      <c r="CT7" s="15"/>
      <c r="CU7" s="14"/>
      <c r="CV7" s="15"/>
      <c r="CW7" s="14"/>
      <c r="CX7" s="15"/>
      <c r="CY7" s="14"/>
      <c r="CZ7" s="15"/>
      <c r="DA7" s="14"/>
      <c r="DB7" s="15"/>
      <c r="DC7" s="14"/>
      <c r="DD7" s="15"/>
      <c r="DE7" s="14"/>
      <c r="DF7" s="15"/>
      <c r="DG7" s="14"/>
      <c r="DH7" s="15"/>
      <c r="DI7" s="14"/>
      <c r="DJ7" s="15"/>
      <c r="DK7" s="14"/>
      <c r="DL7" s="15"/>
      <c r="DM7" s="14"/>
      <c r="DN7" s="15"/>
      <c r="DO7" s="14"/>
      <c r="DP7" s="15"/>
      <c r="DQ7" s="14"/>
      <c r="DR7" s="15"/>
      <c r="DS7" s="14"/>
      <c r="DT7" s="15"/>
      <c r="DU7" s="14"/>
      <c r="DV7" s="15"/>
      <c r="DW7" s="14"/>
      <c r="DX7" s="15"/>
      <c r="DY7" s="14"/>
      <c r="DZ7" s="15"/>
      <c r="EA7" s="14"/>
      <c r="EB7" s="15"/>
      <c r="EC7" s="14"/>
      <c r="ED7" s="15"/>
      <c r="EE7" s="14"/>
      <c r="EF7" s="15"/>
      <c r="EG7" s="14"/>
      <c r="EH7" s="15"/>
      <c r="EI7" s="14"/>
      <c r="EJ7" s="15"/>
      <c r="EK7" s="14"/>
      <c r="EL7" s="15"/>
      <c r="EM7" s="14"/>
      <c r="EN7" s="15"/>
      <c r="EO7" s="14"/>
      <c r="EP7" s="15"/>
      <c r="EQ7" s="14"/>
      <c r="ER7" s="15"/>
      <c r="ES7" s="14"/>
      <c r="ET7" s="15"/>
      <c r="EU7" s="14"/>
      <c r="EV7" s="15"/>
      <c r="EW7" s="14"/>
      <c r="EX7" s="15"/>
      <c r="EY7" s="14"/>
      <c r="EZ7" s="15"/>
      <c r="FA7" s="14"/>
      <c r="FB7" s="15"/>
      <c r="FC7" s="14"/>
      <c r="FD7" s="15"/>
      <c r="FE7" s="14"/>
      <c r="FF7" s="15"/>
      <c r="FG7" s="14"/>
      <c r="FH7" s="15"/>
      <c r="FI7" s="14"/>
      <c r="FJ7" s="15"/>
      <c r="FK7" s="14"/>
      <c r="FL7" s="15"/>
      <c r="FM7" s="14"/>
      <c r="FN7" s="15"/>
      <c r="FO7" s="14"/>
      <c r="FP7" s="15"/>
      <c r="FQ7" s="14"/>
      <c r="FR7" s="15"/>
      <c r="FS7" s="14"/>
      <c r="FT7" s="15"/>
      <c r="FU7" s="14"/>
      <c r="FV7" s="15"/>
      <c r="FW7" s="14"/>
      <c r="FX7" s="15"/>
      <c r="FY7" s="14"/>
      <c r="FZ7" s="15"/>
      <c r="GA7" s="14"/>
      <c r="GB7" s="15"/>
      <c r="GC7" s="14"/>
      <c r="GD7" s="15"/>
      <c r="GE7" s="14"/>
      <c r="GF7" s="15"/>
      <c r="GG7" s="14"/>
      <c r="GH7" s="15"/>
      <c r="GI7" s="14"/>
      <c r="GJ7" s="15"/>
      <c r="GK7" s="14"/>
      <c r="GL7" s="15"/>
      <c r="GM7" s="14"/>
      <c r="GN7" s="15"/>
      <c r="GO7" s="14"/>
      <c r="GP7" s="15"/>
      <c r="GQ7" s="14"/>
      <c r="GR7" s="15"/>
      <c r="GS7" s="14"/>
      <c r="GT7" s="15"/>
      <c r="GU7" s="14"/>
      <c r="GV7" s="15"/>
      <c r="GW7" s="14"/>
      <c r="GX7" s="15"/>
      <c r="GY7" s="14"/>
      <c r="GZ7" s="15"/>
      <c r="HA7" s="14"/>
      <c r="HB7" s="15"/>
      <c r="HC7" s="14"/>
      <c r="HD7" s="15"/>
      <c r="HE7" s="14"/>
      <c r="HF7" s="15"/>
      <c r="HG7" s="14"/>
      <c r="HH7" s="15"/>
      <c r="HI7" s="14"/>
      <c r="HJ7" s="15"/>
      <c r="HK7" s="14"/>
      <c r="HL7" s="15"/>
      <c r="HM7" s="14"/>
      <c r="HN7" s="15"/>
      <c r="HO7" s="14"/>
      <c r="HP7" s="15"/>
      <c r="HQ7" s="14"/>
      <c r="HR7" s="15"/>
      <c r="HS7" s="14"/>
      <c r="HT7" s="15"/>
      <c r="HU7" s="14"/>
      <c r="HV7" s="15"/>
      <c r="HW7" s="14"/>
      <c r="HX7" s="15"/>
      <c r="HY7" s="14"/>
      <c r="HZ7" s="15"/>
      <c r="IA7" s="14"/>
      <c r="IB7" s="15"/>
      <c r="IC7" s="14"/>
      <c r="ID7" s="15"/>
      <c r="IE7" s="14"/>
      <c r="IF7" s="15"/>
      <c r="IG7" s="14"/>
      <c r="IH7" s="15"/>
      <c r="II7" s="14"/>
      <c r="IJ7" s="15"/>
      <c r="IK7" s="14"/>
      <c r="IL7" s="15"/>
      <c r="IM7" s="14"/>
      <c r="IN7" s="15"/>
      <c r="IO7" s="14"/>
      <c r="IP7" s="15"/>
      <c r="IQ7" s="14"/>
      <c r="IR7" s="15"/>
      <c r="IS7" s="14"/>
      <c r="IT7" s="15"/>
      <c r="IU7" s="14"/>
      <c r="IV7" s="15"/>
    </row>
    <row r="8" spans="1:256" s="5" customFormat="1" ht="168.75" customHeight="1" x14ac:dyDescent="0.3">
      <c r="A8" s="254" t="s">
        <v>194</v>
      </c>
      <c r="B8" s="254" t="s">
        <v>195</v>
      </c>
      <c r="C8" s="253">
        <v>115</v>
      </c>
      <c r="D8" s="254">
        <v>200</v>
      </c>
      <c r="E8" s="18"/>
      <c r="F8" s="89"/>
      <c r="G8" s="90"/>
      <c r="H8" s="18"/>
      <c r="I8" s="18">
        <v>1</v>
      </c>
      <c r="J8" s="18">
        <v>1</v>
      </c>
      <c r="K8" s="18">
        <v>1</v>
      </c>
      <c r="L8" s="18">
        <v>1</v>
      </c>
      <c r="M8" s="18"/>
      <c r="N8" s="282"/>
      <c r="O8" s="282"/>
      <c r="P8" s="282"/>
      <c r="Q8" s="253" t="s">
        <v>169</v>
      </c>
      <c r="R8" s="253" t="s">
        <v>170</v>
      </c>
      <c r="S8" s="253" t="s">
        <v>171</v>
      </c>
      <c r="T8" s="253" t="s">
        <v>32</v>
      </c>
      <c r="U8" s="253" t="s">
        <v>172</v>
      </c>
      <c r="V8" s="253">
        <v>4302075</v>
      </c>
      <c r="W8" s="253" t="s">
        <v>170</v>
      </c>
      <c r="X8" s="253" t="s">
        <v>171</v>
      </c>
      <c r="Y8" s="282">
        <v>25</v>
      </c>
      <c r="Z8" s="282">
        <v>1</v>
      </c>
      <c r="AA8" s="282">
        <v>33455609</v>
      </c>
      <c r="AB8" s="253" t="s">
        <v>196</v>
      </c>
      <c r="AC8" s="288">
        <v>27420000</v>
      </c>
      <c r="AD8" s="253" t="s">
        <v>197</v>
      </c>
      <c r="AE8" s="275">
        <v>7000000</v>
      </c>
      <c r="AF8" s="253" t="s">
        <v>197</v>
      </c>
      <c r="AG8" s="275">
        <v>22143000</v>
      </c>
      <c r="AH8" s="253"/>
      <c r="AI8" s="275"/>
      <c r="AJ8" s="281" t="s">
        <v>198</v>
      </c>
      <c r="AK8" s="299" t="s">
        <v>199</v>
      </c>
      <c r="AL8" s="269">
        <v>12000000</v>
      </c>
      <c r="AM8" s="269">
        <v>12000000</v>
      </c>
      <c r="AN8" s="271" t="s">
        <v>200</v>
      </c>
      <c r="AO8" s="273">
        <v>54000000</v>
      </c>
      <c r="AP8" s="273">
        <v>54000000</v>
      </c>
      <c r="AQ8" s="294" t="s">
        <v>201</v>
      </c>
      <c r="AR8" s="295">
        <v>26220000</v>
      </c>
      <c r="AS8" s="295">
        <v>26220000</v>
      </c>
      <c r="AT8" s="297" t="s">
        <v>202</v>
      </c>
      <c r="AU8" s="291">
        <v>60000000</v>
      </c>
      <c r="AV8" s="291">
        <v>60000000</v>
      </c>
      <c r="AW8" s="253" t="s">
        <v>281</v>
      </c>
      <c r="AX8" s="251">
        <f>1995000+26884000</f>
        <v>28879000</v>
      </c>
      <c r="AY8" s="251">
        <f>1995000+26884000</f>
        <v>28879000</v>
      </c>
    </row>
    <row r="9" spans="1:256" s="5" customFormat="1" ht="150" customHeight="1" x14ac:dyDescent="0.3">
      <c r="A9" s="281"/>
      <c r="B9" s="281"/>
      <c r="C9" s="254"/>
      <c r="D9" s="281"/>
      <c r="E9" s="16"/>
      <c r="F9" s="91"/>
      <c r="G9" s="91"/>
      <c r="H9" s="16"/>
      <c r="I9" s="16"/>
      <c r="J9" s="16"/>
      <c r="K9" s="16"/>
      <c r="L9" s="16"/>
      <c r="M9" s="16"/>
      <c r="N9" s="276"/>
      <c r="O9" s="276"/>
      <c r="P9" s="276"/>
      <c r="Q9" s="254"/>
      <c r="R9" s="254"/>
      <c r="S9" s="254"/>
      <c r="T9" s="254"/>
      <c r="U9" s="254"/>
      <c r="V9" s="254"/>
      <c r="W9" s="254"/>
      <c r="X9" s="254"/>
      <c r="Y9" s="276"/>
      <c r="Z9" s="276"/>
      <c r="AA9" s="276"/>
      <c r="AB9" s="254"/>
      <c r="AC9" s="289"/>
      <c r="AD9" s="254"/>
      <c r="AE9" s="276"/>
      <c r="AF9" s="254"/>
      <c r="AG9" s="276"/>
      <c r="AH9" s="254"/>
      <c r="AI9" s="276"/>
      <c r="AJ9" s="281"/>
      <c r="AK9" s="300"/>
      <c r="AL9" s="270"/>
      <c r="AM9" s="270"/>
      <c r="AN9" s="272"/>
      <c r="AO9" s="274"/>
      <c r="AP9" s="274"/>
      <c r="AQ9" s="294"/>
      <c r="AR9" s="296"/>
      <c r="AS9" s="296"/>
      <c r="AT9" s="298"/>
      <c r="AU9" s="292"/>
      <c r="AV9" s="292"/>
      <c r="AW9" s="254"/>
      <c r="AX9" s="252"/>
      <c r="AY9" s="252"/>
    </row>
    <row r="10" spans="1:256" s="5" customFormat="1" ht="303.60000000000002" x14ac:dyDescent="0.3">
      <c r="A10" s="16" t="s">
        <v>203</v>
      </c>
      <c r="B10" s="16" t="s">
        <v>204</v>
      </c>
      <c r="C10" s="38">
        <v>17</v>
      </c>
      <c r="D10" s="16">
        <v>17</v>
      </c>
      <c r="E10" s="16"/>
      <c r="F10" s="91"/>
      <c r="G10" s="91"/>
      <c r="H10" s="16"/>
      <c r="I10" s="16"/>
      <c r="J10" s="16"/>
      <c r="K10" s="16"/>
      <c r="L10" s="16"/>
      <c r="M10" s="16"/>
      <c r="N10" s="39"/>
      <c r="O10" s="39"/>
      <c r="P10" s="39"/>
      <c r="Q10" s="16" t="s">
        <v>205</v>
      </c>
      <c r="R10" s="16" t="s">
        <v>30</v>
      </c>
      <c r="S10" s="16" t="s">
        <v>30</v>
      </c>
      <c r="T10" s="16" t="s">
        <v>32</v>
      </c>
      <c r="U10" s="16" t="s">
        <v>33</v>
      </c>
      <c r="V10" s="39">
        <v>4301037</v>
      </c>
      <c r="W10" s="16" t="s">
        <v>30</v>
      </c>
      <c r="X10" s="16" t="s">
        <v>206</v>
      </c>
      <c r="Y10" s="39">
        <v>12</v>
      </c>
      <c r="Z10" s="39">
        <v>1</v>
      </c>
      <c r="AA10" s="39">
        <v>4000000</v>
      </c>
      <c r="AB10" s="16" t="s">
        <v>207</v>
      </c>
      <c r="AC10" s="39">
        <v>0</v>
      </c>
      <c r="AD10" s="16" t="s">
        <v>208</v>
      </c>
      <c r="AE10" s="73">
        <v>0</v>
      </c>
      <c r="AF10" s="16" t="s">
        <v>261</v>
      </c>
      <c r="AG10" s="74">
        <v>26700000</v>
      </c>
      <c r="AH10" s="16"/>
      <c r="AI10" s="74"/>
      <c r="AJ10" s="16" t="s">
        <v>209</v>
      </c>
      <c r="AK10" s="75" t="s">
        <v>210</v>
      </c>
      <c r="AL10" s="92">
        <v>12000000</v>
      </c>
      <c r="AM10" s="92">
        <v>12000000</v>
      </c>
      <c r="AN10" s="76" t="s">
        <v>211</v>
      </c>
      <c r="AO10" s="93">
        <v>12000000</v>
      </c>
      <c r="AP10" s="93">
        <v>12000000</v>
      </c>
      <c r="AQ10" s="92"/>
      <c r="AR10" s="92"/>
      <c r="AS10" s="92"/>
      <c r="AT10" s="79" t="s">
        <v>212</v>
      </c>
      <c r="AU10" s="94">
        <v>12000000</v>
      </c>
      <c r="AV10" s="94">
        <v>12000000</v>
      </c>
      <c r="AW10" s="16" t="s">
        <v>278</v>
      </c>
      <c r="AX10" s="156">
        <v>0</v>
      </c>
      <c r="AY10" s="156">
        <v>0</v>
      </c>
    </row>
    <row r="11" spans="1:256" s="5" customFormat="1" ht="99" customHeight="1" x14ac:dyDescent="0.3">
      <c r="A11" s="281" t="s">
        <v>213</v>
      </c>
      <c r="B11" s="281" t="s">
        <v>214</v>
      </c>
      <c r="C11" s="293">
        <v>0.55000000000000004</v>
      </c>
      <c r="D11" s="293">
        <v>0.92</v>
      </c>
      <c r="E11" s="16"/>
      <c r="F11" s="91"/>
      <c r="G11" s="91"/>
      <c r="H11" s="16"/>
      <c r="I11" s="16"/>
      <c r="J11" s="16"/>
      <c r="K11" s="16"/>
      <c r="L11" s="16"/>
      <c r="M11" s="16"/>
      <c r="N11" s="39"/>
      <c r="O11" s="39"/>
      <c r="P11" s="39"/>
      <c r="Q11" s="253" t="s">
        <v>184</v>
      </c>
      <c r="R11" s="253" t="s">
        <v>30</v>
      </c>
      <c r="S11" s="253" t="s">
        <v>30</v>
      </c>
      <c r="T11" s="253" t="s">
        <v>32</v>
      </c>
      <c r="U11" s="253" t="s">
        <v>33</v>
      </c>
      <c r="V11" s="253">
        <v>4301037</v>
      </c>
      <c r="W11" s="253" t="s">
        <v>30</v>
      </c>
      <c r="X11" s="253" t="s">
        <v>185</v>
      </c>
      <c r="Y11" s="282">
        <v>12</v>
      </c>
      <c r="Z11" s="281">
        <v>1</v>
      </c>
      <c r="AA11" s="290">
        <v>16666667</v>
      </c>
      <c r="AB11" s="282" t="s">
        <v>215</v>
      </c>
      <c r="AC11" s="282">
        <v>0</v>
      </c>
      <c r="AD11" s="253" t="s">
        <v>187</v>
      </c>
      <c r="AE11" s="301">
        <v>11550000</v>
      </c>
      <c r="AF11" s="253" t="s">
        <v>216</v>
      </c>
      <c r="AG11" s="301">
        <v>9000000</v>
      </c>
      <c r="AH11" s="253"/>
      <c r="AI11" s="301"/>
      <c r="AJ11" s="253" t="s">
        <v>209</v>
      </c>
      <c r="AK11" s="299" t="s">
        <v>217</v>
      </c>
      <c r="AL11" s="299">
        <v>40000000</v>
      </c>
      <c r="AM11" s="299">
        <v>40000000</v>
      </c>
      <c r="AN11" s="271" t="s">
        <v>218</v>
      </c>
      <c r="AO11" s="305">
        <v>40000000</v>
      </c>
      <c r="AP11" s="305">
        <v>40000000</v>
      </c>
      <c r="AQ11" s="299" t="s">
        <v>192</v>
      </c>
      <c r="AR11" s="307">
        <v>6600000</v>
      </c>
      <c r="AS11" s="307">
        <v>6600000</v>
      </c>
      <c r="AT11" s="297" t="s">
        <v>219</v>
      </c>
      <c r="AU11" s="303">
        <v>15000000</v>
      </c>
      <c r="AV11" s="303">
        <v>15000000</v>
      </c>
      <c r="AW11" s="253" t="s">
        <v>277</v>
      </c>
      <c r="AX11" s="251">
        <v>6000000</v>
      </c>
      <c r="AY11" s="251">
        <v>6000000</v>
      </c>
    </row>
    <row r="12" spans="1:256" s="5" customFormat="1" ht="120.75" customHeight="1" x14ac:dyDescent="0.3">
      <c r="A12" s="281"/>
      <c r="B12" s="281"/>
      <c r="C12" s="293"/>
      <c r="D12" s="293"/>
      <c r="E12" s="16" t="s">
        <v>220</v>
      </c>
      <c r="F12" s="39"/>
      <c r="G12" s="91"/>
      <c r="H12" s="16"/>
      <c r="I12" s="16"/>
      <c r="J12" s="16"/>
      <c r="K12" s="16"/>
      <c r="L12" s="16"/>
      <c r="M12" s="16"/>
      <c r="N12" s="39"/>
      <c r="O12" s="39"/>
      <c r="P12" s="39"/>
      <c r="Q12" s="254"/>
      <c r="R12" s="254"/>
      <c r="S12" s="254"/>
      <c r="T12" s="254"/>
      <c r="U12" s="254"/>
      <c r="V12" s="254"/>
      <c r="W12" s="254"/>
      <c r="X12" s="254"/>
      <c r="Y12" s="276"/>
      <c r="Z12" s="281"/>
      <c r="AA12" s="290"/>
      <c r="AB12" s="276"/>
      <c r="AC12" s="276"/>
      <c r="AD12" s="254"/>
      <c r="AE12" s="302"/>
      <c r="AF12" s="254"/>
      <c r="AG12" s="302"/>
      <c r="AH12" s="254"/>
      <c r="AI12" s="302"/>
      <c r="AJ12" s="254"/>
      <c r="AK12" s="300"/>
      <c r="AL12" s="300"/>
      <c r="AM12" s="300"/>
      <c r="AN12" s="272"/>
      <c r="AO12" s="306"/>
      <c r="AP12" s="306"/>
      <c r="AQ12" s="300"/>
      <c r="AR12" s="270"/>
      <c r="AS12" s="270"/>
      <c r="AT12" s="298"/>
      <c r="AU12" s="304"/>
      <c r="AV12" s="304"/>
      <c r="AW12" s="254"/>
      <c r="AX12" s="252"/>
      <c r="AY12" s="252"/>
    </row>
    <row r="13" spans="1:256" s="5" customFormat="1" ht="228" customHeight="1" x14ac:dyDescent="0.3">
      <c r="A13" s="16" t="s">
        <v>221</v>
      </c>
      <c r="B13" s="16" t="s">
        <v>222</v>
      </c>
      <c r="C13" s="17">
        <v>0.5</v>
      </c>
      <c r="D13" s="17">
        <v>0.9</v>
      </c>
      <c r="E13" s="39"/>
      <c r="F13" s="39"/>
      <c r="G13" s="91"/>
      <c r="H13" s="16"/>
      <c r="I13" s="16"/>
      <c r="J13" s="16"/>
      <c r="K13" s="16"/>
      <c r="L13" s="16"/>
      <c r="M13" s="16"/>
      <c r="N13" s="39"/>
      <c r="O13" s="39"/>
      <c r="P13" s="39"/>
      <c r="Q13" s="39" t="s">
        <v>169</v>
      </c>
      <c r="R13" s="39" t="s">
        <v>170</v>
      </c>
      <c r="S13" s="39" t="s">
        <v>171</v>
      </c>
      <c r="T13" s="39" t="s">
        <v>32</v>
      </c>
      <c r="U13" s="39" t="s">
        <v>172</v>
      </c>
      <c r="V13" s="39">
        <v>4302075</v>
      </c>
      <c r="W13" s="39" t="s">
        <v>170</v>
      </c>
      <c r="X13" s="39" t="s">
        <v>171</v>
      </c>
      <c r="Y13" s="39">
        <v>25</v>
      </c>
      <c r="Z13" s="39">
        <v>0</v>
      </c>
      <c r="AA13" s="39">
        <v>0</v>
      </c>
      <c r="AB13" s="16" t="s">
        <v>223</v>
      </c>
      <c r="AC13" s="39">
        <v>0</v>
      </c>
      <c r="AD13" s="16" t="s">
        <v>224</v>
      </c>
      <c r="AE13" s="73">
        <v>30620000</v>
      </c>
      <c r="AF13" s="16" t="s">
        <v>262</v>
      </c>
      <c r="AG13" s="74">
        <v>22563399</v>
      </c>
      <c r="AH13" s="16"/>
      <c r="AI13" s="74"/>
      <c r="AJ13" s="16" t="s">
        <v>225</v>
      </c>
      <c r="AK13" s="75" t="s">
        <v>226</v>
      </c>
      <c r="AL13" s="92">
        <v>1000000</v>
      </c>
      <c r="AM13" s="92">
        <v>1000000</v>
      </c>
      <c r="AN13" s="76" t="s">
        <v>227</v>
      </c>
      <c r="AO13" s="93">
        <v>1000000</v>
      </c>
      <c r="AP13" s="93">
        <v>1000000</v>
      </c>
      <c r="AQ13" s="75" t="s">
        <v>228</v>
      </c>
      <c r="AR13" s="95">
        <v>1380000</v>
      </c>
      <c r="AS13" s="95">
        <v>1380000</v>
      </c>
      <c r="AT13" s="79" t="s">
        <v>229</v>
      </c>
      <c r="AU13" s="94">
        <v>0</v>
      </c>
      <c r="AV13" s="94">
        <v>0</v>
      </c>
      <c r="AW13" s="16" t="s">
        <v>282</v>
      </c>
      <c r="AX13" s="156">
        <v>0</v>
      </c>
      <c r="AY13" s="156">
        <v>0</v>
      </c>
    </row>
  </sheetData>
  <mergeCells count="108">
    <mergeCell ref="AT11:AT12"/>
    <mergeCell ref="AU11:AU12"/>
    <mergeCell ref="AV11:AV12"/>
    <mergeCell ref="AN11:AN12"/>
    <mergeCell ref="AO11:AO12"/>
    <mergeCell ref="AP11:AP12"/>
    <mergeCell ref="AQ11:AQ12"/>
    <mergeCell ref="AR11:AR12"/>
    <mergeCell ref="AS11:AS12"/>
    <mergeCell ref="AH11:AH12"/>
    <mergeCell ref="AI11:AI12"/>
    <mergeCell ref="AJ11:AJ12"/>
    <mergeCell ref="AK11:AK12"/>
    <mergeCell ref="AL11:AL12"/>
    <mergeCell ref="AM11:AM12"/>
    <mergeCell ref="AB11:AB12"/>
    <mergeCell ref="AC11:AC12"/>
    <mergeCell ref="AD11:AD12"/>
    <mergeCell ref="AE11:AE12"/>
    <mergeCell ref="AF11:AF12"/>
    <mergeCell ref="AG11:AG12"/>
    <mergeCell ref="V11:V12"/>
    <mergeCell ref="W11:W12"/>
    <mergeCell ref="X11:X12"/>
    <mergeCell ref="Y11:Y12"/>
    <mergeCell ref="Z11:Z12"/>
    <mergeCell ref="AA11:AA12"/>
    <mergeCell ref="AV8:AV9"/>
    <mergeCell ref="A11:A12"/>
    <mergeCell ref="B11:B12"/>
    <mergeCell ref="C11:C12"/>
    <mergeCell ref="D11:D12"/>
    <mergeCell ref="Q11:Q12"/>
    <mergeCell ref="R11:R12"/>
    <mergeCell ref="S11:S12"/>
    <mergeCell ref="T11:T12"/>
    <mergeCell ref="U11:U12"/>
    <mergeCell ref="AP8:AP9"/>
    <mergeCell ref="AQ8:AQ9"/>
    <mergeCell ref="AR8:AR9"/>
    <mergeCell ref="AS8:AS9"/>
    <mergeCell ref="AT8:AT9"/>
    <mergeCell ref="AU8:AU9"/>
    <mergeCell ref="AJ8:AJ9"/>
    <mergeCell ref="AK8:AK9"/>
    <mergeCell ref="Q4:S4"/>
    <mergeCell ref="G4:G5"/>
    <mergeCell ref="H4:H5"/>
    <mergeCell ref="X8:X9"/>
    <mergeCell ref="Y8:Y9"/>
    <mergeCell ref="Z8:Z9"/>
    <mergeCell ref="AA8:AA9"/>
    <mergeCell ref="AB8:AB9"/>
    <mergeCell ref="AC8:AC9"/>
    <mergeCell ref="R8:R9"/>
    <mergeCell ref="S8:S9"/>
    <mergeCell ref="T8:T9"/>
    <mergeCell ref="U8:U9"/>
    <mergeCell ref="V8:V9"/>
    <mergeCell ref="W8:W9"/>
    <mergeCell ref="AI8:AI9"/>
    <mergeCell ref="A4:A5"/>
    <mergeCell ref="B4:B5"/>
    <mergeCell ref="C4:C5"/>
    <mergeCell ref="D4:D5"/>
    <mergeCell ref="E4:E5"/>
    <mergeCell ref="F4:F5"/>
    <mergeCell ref="AT4:AV4"/>
    <mergeCell ref="AW4:AY4"/>
    <mergeCell ref="A8:A9"/>
    <mergeCell ref="B8:B9"/>
    <mergeCell ref="C8:C9"/>
    <mergeCell ref="D8:D9"/>
    <mergeCell ref="N8:N9"/>
    <mergeCell ref="O8:O9"/>
    <mergeCell ref="P8:P9"/>
    <mergeCell ref="Q8:Q9"/>
    <mergeCell ref="AF4:AG4"/>
    <mergeCell ref="AH4:AI4"/>
    <mergeCell ref="AJ4:AJ5"/>
    <mergeCell ref="AK4:AM4"/>
    <mergeCell ref="AN4:AP4"/>
    <mergeCell ref="AQ4:AS4"/>
    <mergeCell ref="P4:P5"/>
    <mergeCell ref="A2:AY3"/>
    <mergeCell ref="AX8:AX9"/>
    <mergeCell ref="AY8:AY9"/>
    <mergeCell ref="AX11:AX12"/>
    <mergeCell ref="AY11:AY12"/>
    <mergeCell ref="AW8:AW9"/>
    <mergeCell ref="AW11:AW12"/>
    <mergeCell ref="I4:I5"/>
    <mergeCell ref="J4:M4"/>
    <mergeCell ref="N4:N5"/>
    <mergeCell ref="O4:O5"/>
    <mergeCell ref="T4:Y4"/>
    <mergeCell ref="Z4:AA4"/>
    <mergeCell ref="AB4:AC4"/>
    <mergeCell ref="AD4:AE4"/>
    <mergeCell ref="AL8:AL9"/>
    <mergeCell ref="AM8:AM9"/>
    <mergeCell ref="AN8:AN9"/>
    <mergeCell ref="AO8:AO9"/>
    <mergeCell ref="AD8:AD9"/>
    <mergeCell ref="AE8:AE9"/>
    <mergeCell ref="AF8:AF9"/>
    <mergeCell ref="AG8:AG9"/>
    <mergeCell ref="AH8:AH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N10"/>
  <sheetViews>
    <sheetView topLeftCell="B1" zoomScale="60" zoomScaleNormal="60" workbookViewId="0">
      <selection activeCell="M13" sqref="M13"/>
    </sheetView>
  </sheetViews>
  <sheetFormatPr baseColWidth="10" defaultRowHeight="14.4" x14ac:dyDescent="0.3"/>
  <cols>
    <col min="1" max="1" width="22" customWidth="1"/>
    <col min="2" max="2" width="21.109375" customWidth="1"/>
    <col min="3" max="3" width="41.88671875" customWidth="1"/>
    <col min="4" max="4" width="25.88671875" customWidth="1"/>
    <col min="5" max="5" width="40" customWidth="1"/>
    <col min="6" max="6" width="17.109375" customWidth="1"/>
    <col min="8" max="8" width="26.109375" customWidth="1"/>
    <col min="9" max="9" width="27.6640625" customWidth="1"/>
    <col min="10" max="10" width="55.6640625" customWidth="1"/>
    <col min="11" max="11" width="19.44140625" customWidth="1"/>
    <col min="12" max="12" width="20.5546875" customWidth="1"/>
    <col min="13" max="13" width="51" customWidth="1"/>
    <col min="14" max="14" width="42.109375" customWidth="1"/>
    <col min="15" max="15" width="32.88671875" customWidth="1"/>
    <col min="16" max="16" width="57.88671875" customWidth="1"/>
    <col min="17" max="17" width="37.44140625" customWidth="1"/>
    <col min="18" max="18" width="15.33203125" customWidth="1"/>
    <col min="19" max="19" width="39.6640625" customWidth="1"/>
    <col min="20" max="20" width="32.33203125" customWidth="1"/>
    <col min="21" max="21" width="37.88671875" customWidth="1"/>
    <col min="22" max="22" width="21.5546875" customWidth="1"/>
    <col min="23" max="23" width="21.33203125" customWidth="1"/>
    <col min="24" max="24" width="27.33203125" customWidth="1"/>
    <col min="26" max="28" width="30.33203125" customWidth="1"/>
    <col min="32" max="34" width="37.6640625" customWidth="1"/>
    <col min="35" max="35" width="18.6640625" bestFit="1" customWidth="1"/>
    <col min="36" max="37" width="17.88671875" bestFit="1" customWidth="1"/>
    <col min="256" max="256" width="19.5546875" customWidth="1"/>
    <col min="257" max="257" width="21.109375" customWidth="1"/>
    <col min="258" max="258" width="34.44140625" customWidth="1"/>
    <col min="259" max="259" width="25.88671875" customWidth="1"/>
    <col min="263" max="263" width="26.109375" customWidth="1"/>
    <col min="264" max="264" width="22.44140625" customWidth="1"/>
    <col min="265" max="265" width="29.33203125" customWidth="1"/>
    <col min="268" max="268" width="51" customWidth="1"/>
    <col min="269" max="269" width="42.109375" customWidth="1"/>
    <col min="270" max="270" width="54.44140625" customWidth="1"/>
    <col min="271" max="271" width="32.88671875" customWidth="1"/>
    <col min="272" max="272" width="57.88671875" customWidth="1"/>
    <col min="273" max="273" width="37.44140625" customWidth="1"/>
    <col min="274" max="274" width="15.33203125" customWidth="1"/>
    <col min="275" max="275" width="39.6640625" customWidth="1"/>
    <col min="276" max="276" width="32.33203125" customWidth="1"/>
    <col min="277" max="277" width="37.88671875" customWidth="1"/>
    <col min="278" max="278" width="21.5546875" customWidth="1"/>
    <col min="279" max="279" width="21.33203125" customWidth="1"/>
    <col min="280" max="280" width="27.33203125" customWidth="1"/>
    <col min="282" max="284" width="30.33203125" customWidth="1"/>
    <col min="288" max="290" width="37.6640625" customWidth="1"/>
    <col min="512" max="512" width="19.5546875" customWidth="1"/>
    <col min="513" max="513" width="21.109375" customWidth="1"/>
    <col min="514" max="514" width="34.44140625" customWidth="1"/>
    <col min="515" max="515" width="25.88671875" customWidth="1"/>
    <col min="519" max="519" width="26.109375" customWidth="1"/>
    <col min="520" max="520" width="22.44140625" customWidth="1"/>
    <col min="521" max="521" width="29.33203125" customWidth="1"/>
    <col min="524" max="524" width="51" customWidth="1"/>
    <col min="525" max="525" width="42.109375" customWidth="1"/>
    <col min="526" max="526" width="54.44140625" customWidth="1"/>
    <col min="527" max="527" width="32.88671875" customWidth="1"/>
    <col min="528" max="528" width="57.88671875" customWidth="1"/>
    <col min="529" max="529" width="37.44140625" customWidth="1"/>
    <col min="530" max="530" width="15.33203125" customWidth="1"/>
    <col min="531" max="531" width="39.6640625" customWidth="1"/>
    <col min="532" max="532" width="32.33203125" customWidth="1"/>
    <col min="533" max="533" width="37.88671875" customWidth="1"/>
    <col min="534" max="534" width="21.5546875" customWidth="1"/>
    <col min="535" max="535" width="21.33203125" customWidth="1"/>
    <col min="536" max="536" width="27.33203125" customWidth="1"/>
    <col min="538" max="540" width="30.33203125" customWidth="1"/>
    <col min="544" max="546" width="37.6640625" customWidth="1"/>
    <col min="768" max="768" width="19.5546875" customWidth="1"/>
    <col min="769" max="769" width="21.109375" customWidth="1"/>
    <col min="770" max="770" width="34.44140625" customWidth="1"/>
    <col min="771" max="771" width="25.88671875" customWidth="1"/>
    <col min="775" max="775" width="26.109375" customWidth="1"/>
    <col min="776" max="776" width="22.44140625" customWidth="1"/>
    <col min="777" max="777" width="29.33203125" customWidth="1"/>
    <col min="780" max="780" width="51" customWidth="1"/>
    <col min="781" max="781" width="42.109375" customWidth="1"/>
    <col min="782" max="782" width="54.44140625" customWidth="1"/>
    <col min="783" max="783" width="32.88671875" customWidth="1"/>
    <col min="784" max="784" width="57.88671875" customWidth="1"/>
    <col min="785" max="785" width="37.44140625" customWidth="1"/>
    <col min="786" max="786" width="15.33203125" customWidth="1"/>
    <col min="787" max="787" width="39.6640625" customWidth="1"/>
    <col min="788" max="788" width="32.33203125" customWidth="1"/>
    <col min="789" max="789" width="37.88671875" customWidth="1"/>
    <col min="790" max="790" width="21.5546875" customWidth="1"/>
    <col min="791" max="791" width="21.33203125" customWidth="1"/>
    <col min="792" max="792" width="27.33203125" customWidth="1"/>
    <col min="794" max="796" width="30.33203125" customWidth="1"/>
    <col min="800" max="802" width="37.6640625" customWidth="1"/>
    <col min="1024" max="1024" width="19.5546875" customWidth="1"/>
    <col min="1025" max="1025" width="21.109375" customWidth="1"/>
    <col min="1026" max="1026" width="34.44140625" customWidth="1"/>
    <col min="1027" max="1027" width="25.88671875" customWidth="1"/>
    <col min="1031" max="1031" width="26.109375" customWidth="1"/>
    <col min="1032" max="1032" width="22.44140625" customWidth="1"/>
    <col min="1033" max="1033" width="29.33203125" customWidth="1"/>
    <col min="1036" max="1036" width="51" customWidth="1"/>
    <col min="1037" max="1037" width="42.109375" customWidth="1"/>
    <col min="1038" max="1038" width="54.44140625" customWidth="1"/>
    <col min="1039" max="1039" width="32.88671875" customWidth="1"/>
    <col min="1040" max="1040" width="57.88671875" customWidth="1"/>
    <col min="1041" max="1041" width="37.44140625" customWidth="1"/>
    <col min="1042" max="1042" width="15.33203125" customWidth="1"/>
    <col min="1043" max="1043" width="39.6640625" customWidth="1"/>
    <col min="1044" max="1044" width="32.33203125" customWidth="1"/>
    <col min="1045" max="1045" width="37.88671875" customWidth="1"/>
    <col min="1046" max="1046" width="21.5546875" customWidth="1"/>
    <col min="1047" max="1047" width="21.33203125" customWidth="1"/>
    <col min="1048" max="1048" width="27.33203125" customWidth="1"/>
    <col min="1050" max="1052" width="30.33203125" customWidth="1"/>
    <col min="1056" max="1058" width="37.6640625" customWidth="1"/>
    <col min="1280" max="1280" width="19.5546875" customWidth="1"/>
    <col min="1281" max="1281" width="21.109375" customWidth="1"/>
    <col min="1282" max="1282" width="34.44140625" customWidth="1"/>
    <col min="1283" max="1283" width="25.88671875" customWidth="1"/>
    <col min="1287" max="1287" width="26.109375" customWidth="1"/>
    <col min="1288" max="1288" width="22.44140625" customWidth="1"/>
    <col min="1289" max="1289" width="29.33203125" customWidth="1"/>
    <col min="1292" max="1292" width="51" customWidth="1"/>
    <col min="1293" max="1293" width="42.109375" customWidth="1"/>
    <col min="1294" max="1294" width="54.44140625" customWidth="1"/>
    <col min="1295" max="1295" width="32.88671875" customWidth="1"/>
    <col min="1296" max="1296" width="57.88671875" customWidth="1"/>
    <col min="1297" max="1297" width="37.44140625" customWidth="1"/>
    <col min="1298" max="1298" width="15.33203125" customWidth="1"/>
    <col min="1299" max="1299" width="39.6640625" customWidth="1"/>
    <col min="1300" max="1300" width="32.33203125" customWidth="1"/>
    <col min="1301" max="1301" width="37.88671875" customWidth="1"/>
    <col min="1302" max="1302" width="21.5546875" customWidth="1"/>
    <col min="1303" max="1303" width="21.33203125" customWidth="1"/>
    <col min="1304" max="1304" width="27.33203125" customWidth="1"/>
    <col min="1306" max="1308" width="30.33203125" customWidth="1"/>
    <col min="1312" max="1314" width="37.6640625" customWidth="1"/>
    <col min="1536" max="1536" width="19.5546875" customWidth="1"/>
    <col min="1537" max="1537" width="21.109375" customWidth="1"/>
    <col min="1538" max="1538" width="34.44140625" customWidth="1"/>
    <col min="1539" max="1539" width="25.88671875" customWidth="1"/>
    <col min="1543" max="1543" width="26.109375" customWidth="1"/>
    <col min="1544" max="1544" width="22.44140625" customWidth="1"/>
    <col min="1545" max="1545" width="29.33203125" customWidth="1"/>
    <col min="1548" max="1548" width="51" customWidth="1"/>
    <col min="1549" max="1549" width="42.109375" customWidth="1"/>
    <col min="1550" max="1550" width="54.44140625" customWidth="1"/>
    <col min="1551" max="1551" width="32.88671875" customWidth="1"/>
    <col min="1552" max="1552" width="57.88671875" customWidth="1"/>
    <col min="1553" max="1553" width="37.44140625" customWidth="1"/>
    <col min="1554" max="1554" width="15.33203125" customWidth="1"/>
    <col min="1555" max="1555" width="39.6640625" customWidth="1"/>
    <col min="1556" max="1556" width="32.33203125" customWidth="1"/>
    <col min="1557" max="1557" width="37.88671875" customWidth="1"/>
    <col min="1558" max="1558" width="21.5546875" customWidth="1"/>
    <col min="1559" max="1559" width="21.33203125" customWidth="1"/>
    <col min="1560" max="1560" width="27.33203125" customWidth="1"/>
    <col min="1562" max="1564" width="30.33203125" customWidth="1"/>
    <col min="1568" max="1570" width="37.6640625" customWidth="1"/>
    <col min="1792" max="1792" width="19.5546875" customWidth="1"/>
    <col min="1793" max="1793" width="21.109375" customWidth="1"/>
    <col min="1794" max="1794" width="34.44140625" customWidth="1"/>
    <col min="1795" max="1795" width="25.88671875" customWidth="1"/>
    <col min="1799" max="1799" width="26.109375" customWidth="1"/>
    <col min="1800" max="1800" width="22.44140625" customWidth="1"/>
    <col min="1801" max="1801" width="29.33203125" customWidth="1"/>
    <col min="1804" max="1804" width="51" customWidth="1"/>
    <col min="1805" max="1805" width="42.109375" customWidth="1"/>
    <col min="1806" max="1806" width="54.44140625" customWidth="1"/>
    <col min="1807" max="1807" width="32.88671875" customWidth="1"/>
    <col min="1808" max="1808" width="57.88671875" customWidth="1"/>
    <col min="1809" max="1809" width="37.44140625" customWidth="1"/>
    <col min="1810" max="1810" width="15.33203125" customWidth="1"/>
    <col min="1811" max="1811" width="39.6640625" customWidth="1"/>
    <col min="1812" max="1812" width="32.33203125" customWidth="1"/>
    <col min="1813" max="1813" width="37.88671875" customWidth="1"/>
    <col min="1814" max="1814" width="21.5546875" customWidth="1"/>
    <col min="1815" max="1815" width="21.33203125" customWidth="1"/>
    <col min="1816" max="1816" width="27.33203125" customWidth="1"/>
    <col min="1818" max="1820" width="30.33203125" customWidth="1"/>
    <col min="1824" max="1826" width="37.6640625" customWidth="1"/>
    <col min="2048" max="2048" width="19.5546875" customWidth="1"/>
    <col min="2049" max="2049" width="21.109375" customWidth="1"/>
    <col min="2050" max="2050" width="34.44140625" customWidth="1"/>
    <col min="2051" max="2051" width="25.88671875" customWidth="1"/>
    <col min="2055" max="2055" width="26.109375" customWidth="1"/>
    <col min="2056" max="2056" width="22.44140625" customWidth="1"/>
    <col min="2057" max="2057" width="29.33203125" customWidth="1"/>
    <col min="2060" max="2060" width="51" customWidth="1"/>
    <col min="2061" max="2061" width="42.109375" customWidth="1"/>
    <col min="2062" max="2062" width="54.44140625" customWidth="1"/>
    <col min="2063" max="2063" width="32.88671875" customWidth="1"/>
    <col min="2064" max="2064" width="57.88671875" customWidth="1"/>
    <col min="2065" max="2065" width="37.44140625" customWidth="1"/>
    <col min="2066" max="2066" width="15.33203125" customWidth="1"/>
    <col min="2067" max="2067" width="39.6640625" customWidth="1"/>
    <col min="2068" max="2068" width="32.33203125" customWidth="1"/>
    <col min="2069" max="2069" width="37.88671875" customWidth="1"/>
    <col min="2070" max="2070" width="21.5546875" customWidth="1"/>
    <col min="2071" max="2071" width="21.33203125" customWidth="1"/>
    <col min="2072" max="2072" width="27.33203125" customWidth="1"/>
    <col min="2074" max="2076" width="30.33203125" customWidth="1"/>
    <col min="2080" max="2082" width="37.6640625" customWidth="1"/>
    <col min="2304" max="2304" width="19.5546875" customWidth="1"/>
    <col min="2305" max="2305" width="21.109375" customWidth="1"/>
    <col min="2306" max="2306" width="34.44140625" customWidth="1"/>
    <col min="2307" max="2307" width="25.88671875" customWidth="1"/>
    <col min="2311" max="2311" width="26.109375" customWidth="1"/>
    <col min="2312" max="2312" width="22.44140625" customWidth="1"/>
    <col min="2313" max="2313" width="29.33203125" customWidth="1"/>
    <col min="2316" max="2316" width="51" customWidth="1"/>
    <col min="2317" max="2317" width="42.109375" customWidth="1"/>
    <col min="2318" max="2318" width="54.44140625" customWidth="1"/>
    <col min="2319" max="2319" width="32.88671875" customWidth="1"/>
    <col min="2320" max="2320" width="57.88671875" customWidth="1"/>
    <col min="2321" max="2321" width="37.44140625" customWidth="1"/>
    <col min="2322" max="2322" width="15.33203125" customWidth="1"/>
    <col min="2323" max="2323" width="39.6640625" customWidth="1"/>
    <col min="2324" max="2324" width="32.33203125" customWidth="1"/>
    <col min="2325" max="2325" width="37.88671875" customWidth="1"/>
    <col min="2326" max="2326" width="21.5546875" customWidth="1"/>
    <col min="2327" max="2327" width="21.33203125" customWidth="1"/>
    <col min="2328" max="2328" width="27.33203125" customWidth="1"/>
    <col min="2330" max="2332" width="30.33203125" customWidth="1"/>
    <col min="2336" max="2338" width="37.6640625" customWidth="1"/>
    <col min="2560" max="2560" width="19.5546875" customWidth="1"/>
    <col min="2561" max="2561" width="21.109375" customWidth="1"/>
    <col min="2562" max="2562" width="34.44140625" customWidth="1"/>
    <col min="2563" max="2563" width="25.88671875" customWidth="1"/>
    <col min="2567" max="2567" width="26.109375" customWidth="1"/>
    <col min="2568" max="2568" width="22.44140625" customWidth="1"/>
    <col min="2569" max="2569" width="29.33203125" customWidth="1"/>
    <col min="2572" max="2572" width="51" customWidth="1"/>
    <col min="2573" max="2573" width="42.109375" customWidth="1"/>
    <col min="2574" max="2574" width="54.44140625" customWidth="1"/>
    <col min="2575" max="2575" width="32.88671875" customWidth="1"/>
    <col min="2576" max="2576" width="57.88671875" customWidth="1"/>
    <col min="2577" max="2577" width="37.44140625" customWidth="1"/>
    <col min="2578" max="2578" width="15.33203125" customWidth="1"/>
    <col min="2579" max="2579" width="39.6640625" customWidth="1"/>
    <col min="2580" max="2580" width="32.33203125" customWidth="1"/>
    <col min="2581" max="2581" width="37.88671875" customWidth="1"/>
    <col min="2582" max="2582" width="21.5546875" customWidth="1"/>
    <col min="2583" max="2583" width="21.33203125" customWidth="1"/>
    <col min="2584" max="2584" width="27.33203125" customWidth="1"/>
    <col min="2586" max="2588" width="30.33203125" customWidth="1"/>
    <col min="2592" max="2594" width="37.6640625" customWidth="1"/>
    <col min="2816" max="2816" width="19.5546875" customWidth="1"/>
    <col min="2817" max="2817" width="21.109375" customWidth="1"/>
    <col min="2818" max="2818" width="34.44140625" customWidth="1"/>
    <col min="2819" max="2819" width="25.88671875" customWidth="1"/>
    <col min="2823" max="2823" width="26.109375" customWidth="1"/>
    <col min="2824" max="2824" width="22.44140625" customWidth="1"/>
    <col min="2825" max="2825" width="29.33203125" customWidth="1"/>
    <col min="2828" max="2828" width="51" customWidth="1"/>
    <col min="2829" max="2829" width="42.109375" customWidth="1"/>
    <col min="2830" max="2830" width="54.44140625" customWidth="1"/>
    <col min="2831" max="2831" width="32.88671875" customWidth="1"/>
    <col min="2832" max="2832" width="57.88671875" customWidth="1"/>
    <col min="2833" max="2833" width="37.44140625" customWidth="1"/>
    <col min="2834" max="2834" width="15.33203125" customWidth="1"/>
    <col min="2835" max="2835" width="39.6640625" customWidth="1"/>
    <col min="2836" max="2836" width="32.33203125" customWidth="1"/>
    <col min="2837" max="2837" width="37.88671875" customWidth="1"/>
    <col min="2838" max="2838" width="21.5546875" customWidth="1"/>
    <col min="2839" max="2839" width="21.33203125" customWidth="1"/>
    <col min="2840" max="2840" width="27.33203125" customWidth="1"/>
    <col min="2842" max="2844" width="30.33203125" customWidth="1"/>
    <col min="2848" max="2850" width="37.6640625" customWidth="1"/>
    <col min="3072" max="3072" width="19.5546875" customWidth="1"/>
    <col min="3073" max="3073" width="21.109375" customWidth="1"/>
    <col min="3074" max="3074" width="34.44140625" customWidth="1"/>
    <col min="3075" max="3075" width="25.88671875" customWidth="1"/>
    <col min="3079" max="3079" width="26.109375" customWidth="1"/>
    <col min="3080" max="3080" width="22.44140625" customWidth="1"/>
    <col min="3081" max="3081" width="29.33203125" customWidth="1"/>
    <col min="3084" max="3084" width="51" customWidth="1"/>
    <col min="3085" max="3085" width="42.109375" customWidth="1"/>
    <col min="3086" max="3086" width="54.44140625" customWidth="1"/>
    <col min="3087" max="3087" width="32.88671875" customWidth="1"/>
    <col min="3088" max="3088" width="57.88671875" customWidth="1"/>
    <col min="3089" max="3089" width="37.44140625" customWidth="1"/>
    <col min="3090" max="3090" width="15.33203125" customWidth="1"/>
    <col min="3091" max="3091" width="39.6640625" customWidth="1"/>
    <col min="3092" max="3092" width="32.33203125" customWidth="1"/>
    <col min="3093" max="3093" width="37.88671875" customWidth="1"/>
    <col min="3094" max="3094" width="21.5546875" customWidth="1"/>
    <col min="3095" max="3095" width="21.33203125" customWidth="1"/>
    <col min="3096" max="3096" width="27.33203125" customWidth="1"/>
    <col min="3098" max="3100" width="30.33203125" customWidth="1"/>
    <col min="3104" max="3106" width="37.6640625" customWidth="1"/>
    <col min="3328" max="3328" width="19.5546875" customWidth="1"/>
    <col min="3329" max="3329" width="21.109375" customWidth="1"/>
    <col min="3330" max="3330" width="34.44140625" customWidth="1"/>
    <col min="3331" max="3331" width="25.88671875" customWidth="1"/>
    <col min="3335" max="3335" width="26.109375" customWidth="1"/>
    <col min="3336" max="3336" width="22.44140625" customWidth="1"/>
    <col min="3337" max="3337" width="29.33203125" customWidth="1"/>
    <col min="3340" max="3340" width="51" customWidth="1"/>
    <col min="3341" max="3341" width="42.109375" customWidth="1"/>
    <col min="3342" max="3342" width="54.44140625" customWidth="1"/>
    <col min="3343" max="3343" width="32.88671875" customWidth="1"/>
    <col min="3344" max="3344" width="57.88671875" customWidth="1"/>
    <col min="3345" max="3345" width="37.44140625" customWidth="1"/>
    <col min="3346" max="3346" width="15.33203125" customWidth="1"/>
    <col min="3347" max="3347" width="39.6640625" customWidth="1"/>
    <col min="3348" max="3348" width="32.33203125" customWidth="1"/>
    <col min="3349" max="3349" width="37.88671875" customWidth="1"/>
    <col min="3350" max="3350" width="21.5546875" customWidth="1"/>
    <col min="3351" max="3351" width="21.33203125" customWidth="1"/>
    <col min="3352" max="3352" width="27.33203125" customWidth="1"/>
    <col min="3354" max="3356" width="30.33203125" customWidth="1"/>
    <col min="3360" max="3362" width="37.6640625" customWidth="1"/>
    <col min="3584" max="3584" width="19.5546875" customWidth="1"/>
    <col min="3585" max="3585" width="21.109375" customWidth="1"/>
    <col min="3586" max="3586" width="34.44140625" customWidth="1"/>
    <col min="3587" max="3587" width="25.88671875" customWidth="1"/>
    <col min="3591" max="3591" width="26.109375" customWidth="1"/>
    <col min="3592" max="3592" width="22.44140625" customWidth="1"/>
    <col min="3593" max="3593" width="29.33203125" customWidth="1"/>
    <col min="3596" max="3596" width="51" customWidth="1"/>
    <col min="3597" max="3597" width="42.109375" customWidth="1"/>
    <col min="3598" max="3598" width="54.44140625" customWidth="1"/>
    <col min="3599" max="3599" width="32.88671875" customWidth="1"/>
    <col min="3600" max="3600" width="57.88671875" customWidth="1"/>
    <col min="3601" max="3601" width="37.44140625" customWidth="1"/>
    <col min="3602" max="3602" width="15.33203125" customWidth="1"/>
    <col min="3603" max="3603" width="39.6640625" customWidth="1"/>
    <col min="3604" max="3604" width="32.33203125" customWidth="1"/>
    <col min="3605" max="3605" width="37.88671875" customWidth="1"/>
    <col min="3606" max="3606" width="21.5546875" customWidth="1"/>
    <col min="3607" max="3607" width="21.33203125" customWidth="1"/>
    <col min="3608" max="3608" width="27.33203125" customWidth="1"/>
    <col min="3610" max="3612" width="30.33203125" customWidth="1"/>
    <col min="3616" max="3618" width="37.6640625" customWidth="1"/>
    <col min="3840" max="3840" width="19.5546875" customWidth="1"/>
    <col min="3841" max="3841" width="21.109375" customWidth="1"/>
    <col min="3842" max="3842" width="34.44140625" customWidth="1"/>
    <col min="3843" max="3843" width="25.88671875" customWidth="1"/>
    <col min="3847" max="3847" width="26.109375" customWidth="1"/>
    <col min="3848" max="3848" width="22.44140625" customWidth="1"/>
    <col min="3849" max="3849" width="29.33203125" customWidth="1"/>
    <col min="3852" max="3852" width="51" customWidth="1"/>
    <col min="3853" max="3853" width="42.109375" customWidth="1"/>
    <col min="3854" max="3854" width="54.44140625" customWidth="1"/>
    <col min="3855" max="3855" width="32.88671875" customWidth="1"/>
    <col min="3856" max="3856" width="57.88671875" customWidth="1"/>
    <col min="3857" max="3857" width="37.44140625" customWidth="1"/>
    <col min="3858" max="3858" width="15.33203125" customWidth="1"/>
    <col min="3859" max="3859" width="39.6640625" customWidth="1"/>
    <col min="3860" max="3860" width="32.33203125" customWidth="1"/>
    <col min="3861" max="3861" width="37.88671875" customWidth="1"/>
    <col min="3862" max="3862" width="21.5546875" customWidth="1"/>
    <col min="3863" max="3863" width="21.33203125" customWidth="1"/>
    <col min="3864" max="3864" width="27.33203125" customWidth="1"/>
    <col min="3866" max="3868" width="30.33203125" customWidth="1"/>
    <col min="3872" max="3874" width="37.6640625" customWidth="1"/>
    <col min="4096" max="4096" width="19.5546875" customWidth="1"/>
    <col min="4097" max="4097" width="21.109375" customWidth="1"/>
    <col min="4098" max="4098" width="34.44140625" customWidth="1"/>
    <col min="4099" max="4099" width="25.88671875" customWidth="1"/>
    <col min="4103" max="4103" width="26.109375" customWidth="1"/>
    <col min="4104" max="4104" width="22.44140625" customWidth="1"/>
    <col min="4105" max="4105" width="29.33203125" customWidth="1"/>
    <col min="4108" max="4108" width="51" customWidth="1"/>
    <col min="4109" max="4109" width="42.109375" customWidth="1"/>
    <col min="4110" max="4110" width="54.44140625" customWidth="1"/>
    <col min="4111" max="4111" width="32.88671875" customWidth="1"/>
    <col min="4112" max="4112" width="57.88671875" customWidth="1"/>
    <col min="4113" max="4113" width="37.44140625" customWidth="1"/>
    <col min="4114" max="4114" width="15.33203125" customWidth="1"/>
    <col min="4115" max="4115" width="39.6640625" customWidth="1"/>
    <col min="4116" max="4116" width="32.33203125" customWidth="1"/>
    <col min="4117" max="4117" width="37.88671875" customWidth="1"/>
    <col min="4118" max="4118" width="21.5546875" customWidth="1"/>
    <col min="4119" max="4119" width="21.33203125" customWidth="1"/>
    <col min="4120" max="4120" width="27.33203125" customWidth="1"/>
    <col min="4122" max="4124" width="30.33203125" customWidth="1"/>
    <col min="4128" max="4130" width="37.6640625" customWidth="1"/>
    <col min="4352" max="4352" width="19.5546875" customWidth="1"/>
    <col min="4353" max="4353" width="21.109375" customWidth="1"/>
    <col min="4354" max="4354" width="34.44140625" customWidth="1"/>
    <col min="4355" max="4355" width="25.88671875" customWidth="1"/>
    <col min="4359" max="4359" width="26.109375" customWidth="1"/>
    <col min="4360" max="4360" width="22.44140625" customWidth="1"/>
    <col min="4361" max="4361" width="29.33203125" customWidth="1"/>
    <col min="4364" max="4364" width="51" customWidth="1"/>
    <col min="4365" max="4365" width="42.109375" customWidth="1"/>
    <col min="4366" max="4366" width="54.44140625" customWidth="1"/>
    <col min="4367" max="4367" width="32.88671875" customWidth="1"/>
    <col min="4368" max="4368" width="57.88671875" customWidth="1"/>
    <col min="4369" max="4369" width="37.44140625" customWidth="1"/>
    <col min="4370" max="4370" width="15.33203125" customWidth="1"/>
    <col min="4371" max="4371" width="39.6640625" customWidth="1"/>
    <col min="4372" max="4372" width="32.33203125" customWidth="1"/>
    <col min="4373" max="4373" width="37.88671875" customWidth="1"/>
    <col min="4374" max="4374" width="21.5546875" customWidth="1"/>
    <col min="4375" max="4375" width="21.33203125" customWidth="1"/>
    <col min="4376" max="4376" width="27.33203125" customWidth="1"/>
    <col min="4378" max="4380" width="30.33203125" customWidth="1"/>
    <col min="4384" max="4386" width="37.6640625" customWidth="1"/>
    <col min="4608" max="4608" width="19.5546875" customWidth="1"/>
    <col min="4609" max="4609" width="21.109375" customWidth="1"/>
    <col min="4610" max="4610" width="34.44140625" customWidth="1"/>
    <col min="4611" max="4611" width="25.88671875" customWidth="1"/>
    <col min="4615" max="4615" width="26.109375" customWidth="1"/>
    <col min="4616" max="4616" width="22.44140625" customWidth="1"/>
    <col min="4617" max="4617" width="29.33203125" customWidth="1"/>
    <col min="4620" max="4620" width="51" customWidth="1"/>
    <col min="4621" max="4621" width="42.109375" customWidth="1"/>
    <col min="4622" max="4622" width="54.44140625" customWidth="1"/>
    <col min="4623" max="4623" width="32.88671875" customWidth="1"/>
    <col min="4624" max="4624" width="57.88671875" customWidth="1"/>
    <col min="4625" max="4625" width="37.44140625" customWidth="1"/>
    <col min="4626" max="4626" width="15.33203125" customWidth="1"/>
    <col min="4627" max="4627" width="39.6640625" customWidth="1"/>
    <col min="4628" max="4628" width="32.33203125" customWidth="1"/>
    <col min="4629" max="4629" width="37.88671875" customWidth="1"/>
    <col min="4630" max="4630" width="21.5546875" customWidth="1"/>
    <col min="4631" max="4631" width="21.33203125" customWidth="1"/>
    <col min="4632" max="4632" width="27.33203125" customWidth="1"/>
    <col min="4634" max="4636" width="30.33203125" customWidth="1"/>
    <col min="4640" max="4642" width="37.6640625" customWidth="1"/>
    <col min="4864" max="4864" width="19.5546875" customWidth="1"/>
    <col min="4865" max="4865" width="21.109375" customWidth="1"/>
    <col min="4866" max="4866" width="34.44140625" customWidth="1"/>
    <col min="4867" max="4867" width="25.88671875" customWidth="1"/>
    <col min="4871" max="4871" width="26.109375" customWidth="1"/>
    <col min="4872" max="4872" width="22.44140625" customWidth="1"/>
    <col min="4873" max="4873" width="29.33203125" customWidth="1"/>
    <col min="4876" max="4876" width="51" customWidth="1"/>
    <col min="4877" max="4877" width="42.109375" customWidth="1"/>
    <col min="4878" max="4878" width="54.44140625" customWidth="1"/>
    <col min="4879" max="4879" width="32.88671875" customWidth="1"/>
    <col min="4880" max="4880" width="57.88671875" customWidth="1"/>
    <col min="4881" max="4881" width="37.44140625" customWidth="1"/>
    <col min="4882" max="4882" width="15.33203125" customWidth="1"/>
    <col min="4883" max="4883" width="39.6640625" customWidth="1"/>
    <col min="4884" max="4884" width="32.33203125" customWidth="1"/>
    <col min="4885" max="4885" width="37.88671875" customWidth="1"/>
    <col min="4886" max="4886" width="21.5546875" customWidth="1"/>
    <col min="4887" max="4887" width="21.33203125" customWidth="1"/>
    <col min="4888" max="4888" width="27.33203125" customWidth="1"/>
    <col min="4890" max="4892" width="30.33203125" customWidth="1"/>
    <col min="4896" max="4898" width="37.6640625" customWidth="1"/>
    <col min="5120" max="5120" width="19.5546875" customWidth="1"/>
    <col min="5121" max="5121" width="21.109375" customWidth="1"/>
    <col min="5122" max="5122" width="34.44140625" customWidth="1"/>
    <col min="5123" max="5123" width="25.88671875" customWidth="1"/>
    <col min="5127" max="5127" width="26.109375" customWidth="1"/>
    <col min="5128" max="5128" width="22.44140625" customWidth="1"/>
    <col min="5129" max="5129" width="29.33203125" customWidth="1"/>
    <col min="5132" max="5132" width="51" customWidth="1"/>
    <col min="5133" max="5133" width="42.109375" customWidth="1"/>
    <col min="5134" max="5134" width="54.44140625" customWidth="1"/>
    <col min="5135" max="5135" width="32.88671875" customWidth="1"/>
    <col min="5136" max="5136" width="57.88671875" customWidth="1"/>
    <col min="5137" max="5137" width="37.44140625" customWidth="1"/>
    <col min="5138" max="5138" width="15.33203125" customWidth="1"/>
    <col min="5139" max="5139" width="39.6640625" customWidth="1"/>
    <col min="5140" max="5140" width="32.33203125" customWidth="1"/>
    <col min="5141" max="5141" width="37.88671875" customWidth="1"/>
    <col min="5142" max="5142" width="21.5546875" customWidth="1"/>
    <col min="5143" max="5143" width="21.33203125" customWidth="1"/>
    <col min="5144" max="5144" width="27.33203125" customWidth="1"/>
    <col min="5146" max="5148" width="30.33203125" customWidth="1"/>
    <col min="5152" max="5154" width="37.6640625" customWidth="1"/>
    <col min="5376" max="5376" width="19.5546875" customWidth="1"/>
    <col min="5377" max="5377" width="21.109375" customWidth="1"/>
    <col min="5378" max="5378" width="34.44140625" customWidth="1"/>
    <col min="5379" max="5379" width="25.88671875" customWidth="1"/>
    <col min="5383" max="5383" width="26.109375" customWidth="1"/>
    <col min="5384" max="5384" width="22.44140625" customWidth="1"/>
    <col min="5385" max="5385" width="29.33203125" customWidth="1"/>
    <col min="5388" max="5388" width="51" customWidth="1"/>
    <col min="5389" max="5389" width="42.109375" customWidth="1"/>
    <col min="5390" max="5390" width="54.44140625" customWidth="1"/>
    <col min="5391" max="5391" width="32.88671875" customWidth="1"/>
    <col min="5392" max="5392" width="57.88671875" customWidth="1"/>
    <col min="5393" max="5393" width="37.44140625" customWidth="1"/>
    <col min="5394" max="5394" width="15.33203125" customWidth="1"/>
    <col min="5395" max="5395" width="39.6640625" customWidth="1"/>
    <col min="5396" max="5396" width="32.33203125" customWidth="1"/>
    <col min="5397" max="5397" width="37.88671875" customWidth="1"/>
    <col min="5398" max="5398" width="21.5546875" customWidth="1"/>
    <col min="5399" max="5399" width="21.33203125" customWidth="1"/>
    <col min="5400" max="5400" width="27.33203125" customWidth="1"/>
    <col min="5402" max="5404" width="30.33203125" customWidth="1"/>
    <col min="5408" max="5410" width="37.6640625" customWidth="1"/>
    <col min="5632" max="5632" width="19.5546875" customWidth="1"/>
    <col min="5633" max="5633" width="21.109375" customWidth="1"/>
    <col min="5634" max="5634" width="34.44140625" customWidth="1"/>
    <col min="5635" max="5635" width="25.88671875" customWidth="1"/>
    <col min="5639" max="5639" width="26.109375" customWidth="1"/>
    <col min="5640" max="5640" width="22.44140625" customWidth="1"/>
    <col min="5641" max="5641" width="29.33203125" customWidth="1"/>
    <col min="5644" max="5644" width="51" customWidth="1"/>
    <col min="5645" max="5645" width="42.109375" customWidth="1"/>
    <col min="5646" max="5646" width="54.44140625" customWidth="1"/>
    <col min="5647" max="5647" width="32.88671875" customWidth="1"/>
    <col min="5648" max="5648" width="57.88671875" customWidth="1"/>
    <col min="5649" max="5649" width="37.44140625" customWidth="1"/>
    <col min="5650" max="5650" width="15.33203125" customWidth="1"/>
    <col min="5651" max="5651" width="39.6640625" customWidth="1"/>
    <col min="5652" max="5652" width="32.33203125" customWidth="1"/>
    <col min="5653" max="5653" width="37.88671875" customWidth="1"/>
    <col min="5654" max="5654" width="21.5546875" customWidth="1"/>
    <col min="5655" max="5655" width="21.33203125" customWidth="1"/>
    <col min="5656" max="5656" width="27.33203125" customWidth="1"/>
    <col min="5658" max="5660" width="30.33203125" customWidth="1"/>
    <col min="5664" max="5666" width="37.6640625" customWidth="1"/>
    <col min="5888" max="5888" width="19.5546875" customWidth="1"/>
    <col min="5889" max="5889" width="21.109375" customWidth="1"/>
    <col min="5890" max="5890" width="34.44140625" customWidth="1"/>
    <col min="5891" max="5891" width="25.88671875" customWidth="1"/>
    <col min="5895" max="5895" width="26.109375" customWidth="1"/>
    <col min="5896" max="5896" width="22.44140625" customWidth="1"/>
    <col min="5897" max="5897" width="29.33203125" customWidth="1"/>
    <col min="5900" max="5900" width="51" customWidth="1"/>
    <col min="5901" max="5901" width="42.109375" customWidth="1"/>
    <col min="5902" max="5902" width="54.44140625" customWidth="1"/>
    <col min="5903" max="5903" width="32.88671875" customWidth="1"/>
    <col min="5904" max="5904" width="57.88671875" customWidth="1"/>
    <col min="5905" max="5905" width="37.44140625" customWidth="1"/>
    <col min="5906" max="5906" width="15.33203125" customWidth="1"/>
    <col min="5907" max="5907" width="39.6640625" customWidth="1"/>
    <col min="5908" max="5908" width="32.33203125" customWidth="1"/>
    <col min="5909" max="5909" width="37.88671875" customWidth="1"/>
    <col min="5910" max="5910" width="21.5546875" customWidth="1"/>
    <col min="5911" max="5911" width="21.33203125" customWidth="1"/>
    <col min="5912" max="5912" width="27.33203125" customWidth="1"/>
    <col min="5914" max="5916" width="30.33203125" customWidth="1"/>
    <col min="5920" max="5922" width="37.6640625" customWidth="1"/>
    <col min="6144" max="6144" width="19.5546875" customWidth="1"/>
    <col min="6145" max="6145" width="21.109375" customWidth="1"/>
    <col min="6146" max="6146" width="34.44140625" customWidth="1"/>
    <col min="6147" max="6147" width="25.88671875" customWidth="1"/>
    <col min="6151" max="6151" width="26.109375" customWidth="1"/>
    <col min="6152" max="6152" width="22.44140625" customWidth="1"/>
    <col min="6153" max="6153" width="29.33203125" customWidth="1"/>
    <col min="6156" max="6156" width="51" customWidth="1"/>
    <col min="6157" max="6157" width="42.109375" customWidth="1"/>
    <col min="6158" max="6158" width="54.44140625" customWidth="1"/>
    <col min="6159" max="6159" width="32.88671875" customWidth="1"/>
    <col min="6160" max="6160" width="57.88671875" customWidth="1"/>
    <col min="6161" max="6161" width="37.44140625" customWidth="1"/>
    <col min="6162" max="6162" width="15.33203125" customWidth="1"/>
    <col min="6163" max="6163" width="39.6640625" customWidth="1"/>
    <col min="6164" max="6164" width="32.33203125" customWidth="1"/>
    <col min="6165" max="6165" width="37.88671875" customWidth="1"/>
    <col min="6166" max="6166" width="21.5546875" customWidth="1"/>
    <col min="6167" max="6167" width="21.33203125" customWidth="1"/>
    <col min="6168" max="6168" width="27.33203125" customWidth="1"/>
    <col min="6170" max="6172" width="30.33203125" customWidth="1"/>
    <col min="6176" max="6178" width="37.6640625" customWidth="1"/>
    <col min="6400" max="6400" width="19.5546875" customWidth="1"/>
    <col min="6401" max="6401" width="21.109375" customWidth="1"/>
    <col min="6402" max="6402" width="34.44140625" customWidth="1"/>
    <col min="6403" max="6403" width="25.88671875" customWidth="1"/>
    <col min="6407" max="6407" width="26.109375" customWidth="1"/>
    <col min="6408" max="6408" width="22.44140625" customWidth="1"/>
    <col min="6409" max="6409" width="29.33203125" customWidth="1"/>
    <col min="6412" max="6412" width="51" customWidth="1"/>
    <col min="6413" max="6413" width="42.109375" customWidth="1"/>
    <col min="6414" max="6414" width="54.44140625" customWidth="1"/>
    <col min="6415" max="6415" width="32.88671875" customWidth="1"/>
    <col min="6416" max="6416" width="57.88671875" customWidth="1"/>
    <col min="6417" max="6417" width="37.44140625" customWidth="1"/>
    <col min="6418" max="6418" width="15.33203125" customWidth="1"/>
    <col min="6419" max="6419" width="39.6640625" customWidth="1"/>
    <col min="6420" max="6420" width="32.33203125" customWidth="1"/>
    <col min="6421" max="6421" width="37.88671875" customWidth="1"/>
    <col min="6422" max="6422" width="21.5546875" customWidth="1"/>
    <col min="6423" max="6423" width="21.33203125" customWidth="1"/>
    <col min="6424" max="6424" width="27.33203125" customWidth="1"/>
    <col min="6426" max="6428" width="30.33203125" customWidth="1"/>
    <col min="6432" max="6434" width="37.6640625" customWidth="1"/>
    <col min="6656" max="6656" width="19.5546875" customWidth="1"/>
    <col min="6657" max="6657" width="21.109375" customWidth="1"/>
    <col min="6658" max="6658" width="34.44140625" customWidth="1"/>
    <col min="6659" max="6659" width="25.88671875" customWidth="1"/>
    <col min="6663" max="6663" width="26.109375" customWidth="1"/>
    <col min="6664" max="6664" width="22.44140625" customWidth="1"/>
    <col min="6665" max="6665" width="29.33203125" customWidth="1"/>
    <col min="6668" max="6668" width="51" customWidth="1"/>
    <col min="6669" max="6669" width="42.109375" customWidth="1"/>
    <col min="6670" max="6670" width="54.44140625" customWidth="1"/>
    <col min="6671" max="6671" width="32.88671875" customWidth="1"/>
    <col min="6672" max="6672" width="57.88671875" customWidth="1"/>
    <col min="6673" max="6673" width="37.44140625" customWidth="1"/>
    <col min="6674" max="6674" width="15.33203125" customWidth="1"/>
    <col min="6675" max="6675" width="39.6640625" customWidth="1"/>
    <col min="6676" max="6676" width="32.33203125" customWidth="1"/>
    <col min="6677" max="6677" width="37.88671875" customWidth="1"/>
    <col min="6678" max="6678" width="21.5546875" customWidth="1"/>
    <col min="6679" max="6679" width="21.33203125" customWidth="1"/>
    <col min="6680" max="6680" width="27.33203125" customWidth="1"/>
    <col min="6682" max="6684" width="30.33203125" customWidth="1"/>
    <col min="6688" max="6690" width="37.6640625" customWidth="1"/>
    <col min="6912" max="6912" width="19.5546875" customWidth="1"/>
    <col min="6913" max="6913" width="21.109375" customWidth="1"/>
    <col min="6914" max="6914" width="34.44140625" customWidth="1"/>
    <col min="6915" max="6915" width="25.88671875" customWidth="1"/>
    <col min="6919" max="6919" width="26.109375" customWidth="1"/>
    <col min="6920" max="6920" width="22.44140625" customWidth="1"/>
    <col min="6921" max="6921" width="29.33203125" customWidth="1"/>
    <col min="6924" max="6924" width="51" customWidth="1"/>
    <col min="6925" max="6925" width="42.109375" customWidth="1"/>
    <col min="6926" max="6926" width="54.44140625" customWidth="1"/>
    <col min="6927" max="6927" width="32.88671875" customWidth="1"/>
    <col min="6928" max="6928" width="57.88671875" customWidth="1"/>
    <col min="6929" max="6929" width="37.44140625" customWidth="1"/>
    <col min="6930" max="6930" width="15.33203125" customWidth="1"/>
    <col min="6931" max="6931" width="39.6640625" customWidth="1"/>
    <col min="6932" max="6932" width="32.33203125" customWidth="1"/>
    <col min="6933" max="6933" width="37.88671875" customWidth="1"/>
    <col min="6934" max="6934" width="21.5546875" customWidth="1"/>
    <col min="6935" max="6935" width="21.33203125" customWidth="1"/>
    <col min="6936" max="6936" width="27.33203125" customWidth="1"/>
    <col min="6938" max="6940" width="30.33203125" customWidth="1"/>
    <col min="6944" max="6946" width="37.6640625" customWidth="1"/>
    <col min="7168" max="7168" width="19.5546875" customWidth="1"/>
    <col min="7169" max="7169" width="21.109375" customWidth="1"/>
    <col min="7170" max="7170" width="34.44140625" customWidth="1"/>
    <col min="7171" max="7171" width="25.88671875" customWidth="1"/>
    <col min="7175" max="7175" width="26.109375" customWidth="1"/>
    <col min="7176" max="7176" width="22.44140625" customWidth="1"/>
    <col min="7177" max="7177" width="29.33203125" customWidth="1"/>
    <col min="7180" max="7180" width="51" customWidth="1"/>
    <col min="7181" max="7181" width="42.109375" customWidth="1"/>
    <col min="7182" max="7182" width="54.44140625" customWidth="1"/>
    <col min="7183" max="7183" width="32.88671875" customWidth="1"/>
    <col min="7184" max="7184" width="57.88671875" customWidth="1"/>
    <col min="7185" max="7185" width="37.44140625" customWidth="1"/>
    <col min="7186" max="7186" width="15.33203125" customWidth="1"/>
    <col min="7187" max="7187" width="39.6640625" customWidth="1"/>
    <col min="7188" max="7188" width="32.33203125" customWidth="1"/>
    <col min="7189" max="7189" width="37.88671875" customWidth="1"/>
    <col min="7190" max="7190" width="21.5546875" customWidth="1"/>
    <col min="7191" max="7191" width="21.33203125" customWidth="1"/>
    <col min="7192" max="7192" width="27.33203125" customWidth="1"/>
    <col min="7194" max="7196" width="30.33203125" customWidth="1"/>
    <col min="7200" max="7202" width="37.6640625" customWidth="1"/>
    <col min="7424" max="7424" width="19.5546875" customWidth="1"/>
    <col min="7425" max="7425" width="21.109375" customWidth="1"/>
    <col min="7426" max="7426" width="34.44140625" customWidth="1"/>
    <col min="7427" max="7427" width="25.88671875" customWidth="1"/>
    <col min="7431" max="7431" width="26.109375" customWidth="1"/>
    <col min="7432" max="7432" width="22.44140625" customWidth="1"/>
    <col min="7433" max="7433" width="29.33203125" customWidth="1"/>
    <col min="7436" max="7436" width="51" customWidth="1"/>
    <col min="7437" max="7437" width="42.109375" customWidth="1"/>
    <col min="7438" max="7438" width="54.44140625" customWidth="1"/>
    <col min="7439" max="7439" width="32.88671875" customWidth="1"/>
    <col min="7440" max="7440" width="57.88671875" customWidth="1"/>
    <col min="7441" max="7441" width="37.44140625" customWidth="1"/>
    <col min="7442" max="7442" width="15.33203125" customWidth="1"/>
    <col min="7443" max="7443" width="39.6640625" customWidth="1"/>
    <col min="7444" max="7444" width="32.33203125" customWidth="1"/>
    <col min="7445" max="7445" width="37.88671875" customWidth="1"/>
    <col min="7446" max="7446" width="21.5546875" customWidth="1"/>
    <col min="7447" max="7447" width="21.33203125" customWidth="1"/>
    <col min="7448" max="7448" width="27.33203125" customWidth="1"/>
    <col min="7450" max="7452" width="30.33203125" customWidth="1"/>
    <col min="7456" max="7458" width="37.6640625" customWidth="1"/>
    <col min="7680" max="7680" width="19.5546875" customWidth="1"/>
    <col min="7681" max="7681" width="21.109375" customWidth="1"/>
    <col min="7682" max="7682" width="34.44140625" customWidth="1"/>
    <col min="7683" max="7683" width="25.88671875" customWidth="1"/>
    <col min="7687" max="7687" width="26.109375" customWidth="1"/>
    <col min="7688" max="7688" width="22.44140625" customWidth="1"/>
    <col min="7689" max="7689" width="29.33203125" customWidth="1"/>
    <col min="7692" max="7692" width="51" customWidth="1"/>
    <col min="7693" max="7693" width="42.109375" customWidth="1"/>
    <col min="7694" max="7694" width="54.44140625" customWidth="1"/>
    <col min="7695" max="7695" width="32.88671875" customWidth="1"/>
    <col min="7696" max="7696" width="57.88671875" customWidth="1"/>
    <col min="7697" max="7697" width="37.44140625" customWidth="1"/>
    <col min="7698" max="7698" width="15.33203125" customWidth="1"/>
    <col min="7699" max="7699" width="39.6640625" customWidth="1"/>
    <col min="7700" max="7700" width="32.33203125" customWidth="1"/>
    <col min="7701" max="7701" width="37.88671875" customWidth="1"/>
    <col min="7702" max="7702" width="21.5546875" customWidth="1"/>
    <col min="7703" max="7703" width="21.33203125" customWidth="1"/>
    <col min="7704" max="7704" width="27.33203125" customWidth="1"/>
    <col min="7706" max="7708" width="30.33203125" customWidth="1"/>
    <col min="7712" max="7714" width="37.6640625" customWidth="1"/>
    <col min="7936" max="7936" width="19.5546875" customWidth="1"/>
    <col min="7937" max="7937" width="21.109375" customWidth="1"/>
    <col min="7938" max="7938" width="34.44140625" customWidth="1"/>
    <col min="7939" max="7939" width="25.88671875" customWidth="1"/>
    <col min="7943" max="7943" width="26.109375" customWidth="1"/>
    <col min="7944" max="7944" width="22.44140625" customWidth="1"/>
    <col min="7945" max="7945" width="29.33203125" customWidth="1"/>
    <col min="7948" max="7948" width="51" customWidth="1"/>
    <col min="7949" max="7949" width="42.109375" customWidth="1"/>
    <col min="7950" max="7950" width="54.44140625" customWidth="1"/>
    <col min="7951" max="7951" width="32.88671875" customWidth="1"/>
    <col min="7952" max="7952" width="57.88671875" customWidth="1"/>
    <col min="7953" max="7953" width="37.44140625" customWidth="1"/>
    <col min="7954" max="7954" width="15.33203125" customWidth="1"/>
    <col min="7955" max="7955" width="39.6640625" customWidth="1"/>
    <col min="7956" max="7956" width="32.33203125" customWidth="1"/>
    <col min="7957" max="7957" width="37.88671875" customWidth="1"/>
    <col min="7958" max="7958" width="21.5546875" customWidth="1"/>
    <col min="7959" max="7959" width="21.33203125" customWidth="1"/>
    <col min="7960" max="7960" width="27.33203125" customWidth="1"/>
    <col min="7962" max="7964" width="30.33203125" customWidth="1"/>
    <col min="7968" max="7970" width="37.6640625" customWidth="1"/>
    <col min="8192" max="8192" width="19.5546875" customWidth="1"/>
    <col min="8193" max="8193" width="21.109375" customWidth="1"/>
    <col min="8194" max="8194" width="34.44140625" customWidth="1"/>
    <col min="8195" max="8195" width="25.88671875" customWidth="1"/>
    <col min="8199" max="8199" width="26.109375" customWidth="1"/>
    <col min="8200" max="8200" width="22.44140625" customWidth="1"/>
    <col min="8201" max="8201" width="29.33203125" customWidth="1"/>
    <col min="8204" max="8204" width="51" customWidth="1"/>
    <col min="8205" max="8205" width="42.109375" customWidth="1"/>
    <col min="8206" max="8206" width="54.44140625" customWidth="1"/>
    <col min="8207" max="8207" width="32.88671875" customWidth="1"/>
    <col min="8208" max="8208" width="57.88671875" customWidth="1"/>
    <col min="8209" max="8209" width="37.44140625" customWidth="1"/>
    <col min="8210" max="8210" width="15.33203125" customWidth="1"/>
    <col min="8211" max="8211" width="39.6640625" customWidth="1"/>
    <col min="8212" max="8212" width="32.33203125" customWidth="1"/>
    <col min="8213" max="8213" width="37.88671875" customWidth="1"/>
    <col min="8214" max="8214" width="21.5546875" customWidth="1"/>
    <col min="8215" max="8215" width="21.33203125" customWidth="1"/>
    <col min="8216" max="8216" width="27.33203125" customWidth="1"/>
    <col min="8218" max="8220" width="30.33203125" customWidth="1"/>
    <col min="8224" max="8226" width="37.6640625" customWidth="1"/>
    <col min="8448" max="8448" width="19.5546875" customWidth="1"/>
    <col min="8449" max="8449" width="21.109375" customWidth="1"/>
    <col min="8450" max="8450" width="34.44140625" customWidth="1"/>
    <col min="8451" max="8451" width="25.88671875" customWidth="1"/>
    <col min="8455" max="8455" width="26.109375" customWidth="1"/>
    <col min="8456" max="8456" width="22.44140625" customWidth="1"/>
    <col min="8457" max="8457" width="29.33203125" customWidth="1"/>
    <col min="8460" max="8460" width="51" customWidth="1"/>
    <col min="8461" max="8461" width="42.109375" customWidth="1"/>
    <col min="8462" max="8462" width="54.44140625" customWidth="1"/>
    <col min="8463" max="8463" width="32.88671875" customWidth="1"/>
    <col min="8464" max="8464" width="57.88671875" customWidth="1"/>
    <col min="8465" max="8465" width="37.44140625" customWidth="1"/>
    <col min="8466" max="8466" width="15.33203125" customWidth="1"/>
    <col min="8467" max="8467" width="39.6640625" customWidth="1"/>
    <col min="8468" max="8468" width="32.33203125" customWidth="1"/>
    <col min="8469" max="8469" width="37.88671875" customWidth="1"/>
    <col min="8470" max="8470" width="21.5546875" customWidth="1"/>
    <col min="8471" max="8471" width="21.33203125" customWidth="1"/>
    <col min="8472" max="8472" width="27.33203125" customWidth="1"/>
    <col min="8474" max="8476" width="30.33203125" customWidth="1"/>
    <col min="8480" max="8482" width="37.6640625" customWidth="1"/>
    <col min="8704" max="8704" width="19.5546875" customWidth="1"/>
    <col min="8705" max="8705" width="21.109375" customWidth="1"/>
    <col min="8706" max="8706" width="34.44140625" customWidth="1"/>
    <col min="8707" max="8707" width="25.88671875" customWidth="1"/>
    <col min="8711" max="8711" width="26.109375" customWidth="1"/>
    <col min="8712" max="8712" width="22.44140625" customWidth="1"/>
    <col min="8713" max="8713" width="29.33203125" customWidth="1"/>
    <col min="8716" max="8716" width="51" customWidth="1"/>
    <col min="8717" max="8717" width="42.109375" customWidth="1"/>
    <col min="8718" max="8718" width="54.44140625" customWidth="1"/>
    <col min="8719" max="8719" width="32.88671875" customWidth="1"/>
    <col min="8720" max="8720" width="57.88671875" customWidth="1"/>
    <col min="8721" max="8721" width="37.44140625" customWidth="1"/>
    <col min="8722" max="8722" width="15.33203125" customWidth="1"/>
    <col min="8723" max="8723" width="39.6640625" customWidth="1"/>
    <col min="8724" max="8724" width="32.33203125" customWidth="1"/>
    <col min="8725" max="8725" width="37.88671875" customWidth="1"/>
    <col min="8726" max="8726" width="21.5546875" customWidth="1"/>
    <col min="8727" max="8727" width="21.33203125" customWidth="1"/>
    <col min="8728" max="8728" width="27.33203125" customWidth="1"/>
    <col min="8730" max="8732" width="30.33203125" customWidth="1"/>
    <col min="8736" max="8738" width="37.6640625" customWidth="1"/>
    <col min="8960" max="8960" width="19.5546875" customWidth="1"/>
    <col min="8961" max="8961" width="21.109375" customWidth="1"/>
    <col min="8962" max="8962" width="34.44140625" customWidth="1"/>
    <col min="8963" max="8963" width="25.88671875" customWidth="1"/>
    <col min="8967" max="8967" width="26.109375" customWidth="1"/>
    <col min="8968" max="8968" width="22.44140625" customWidth="1"/>
    <col min="8969" max="8969" width="29.33203125" customWidth="1"/>
    <col min="8972" max="8972" width="51" customWidth="1"/>
    <col min="8973" max="8973" width="42.109375" customWidth="1"/>
    <col min="8974" max="8974" width="54.44140625" customWidth="1"/>
    <col min="8975" max="8975" width="32.88671875" customWidth="1"/>
    <col min="8976" max="8976" width="57.88671875" customWidth="1"/>
    <col min="8977" max="8977" width="37.44140625" customWidth="1"/>
    <col min="8978" max="8978" width="15.33203125" customWidth="1"/>
    <col min="8979" max="8979" width="39.6640625" customWidth="1"/>
    <col min="8980" max="8980" width="32.33203125" customWidth="1"/>
    <col min="8981" max="8981" width="37.88671875" customWidth="1"/>
    <col min="8982" max="8982" width="21.5546875" customWidth="1"/>
    <col min="8983" max="8983" width="21.33203125" customWidth="1"/>
    <col min="8984" max="8984" width="27.33203125" customWidth="1"/>
    <col min="8986" max="8988" width="30.33203125" customWidth="1"/>
    <col min="8992" max="8994" width="37.6640625" customWidth="1"/>
    <col min="9216" max="9216" width="19.5546875" customWidth="1"/>
    <col min="9217" max="9217" width="21.109375" customWidth="1"/>
    <col min="9218" max="9218" width="34.44140625" customWidth="1"/>
    <col min="9219" max="9219" width="25.88671875" customWidth="1"/>
    <col min="9223" max="9223" width="26.109375" customWidth="1"/>
    <col min="9224" max="9224" width="22.44140625" customWidth="1"/>
    <col min="9225" max="9225" width="29.33203125" customWidth="1"/>
    <col min="9228" max="9228" width="51" customWidth="1"/>
    <col min="9229" max="9229" width="42.109375" customWidth="1"/>
    <col min="9230" max="9230" width="54.44140625" customWidth="1"/>
    <col min="9231" max="9231" width="32.88671875" customWidth="1"/>
    <col min="9232" max="9232" width="57.88671875" customWidth="1"/>
    <col min="9233" max="9233" width="37.44140625" customWidth="1"/>
    <col min="9234" max="9234" width="15.33203125" customWidth="1"/>
    <col min="9235" max="9235" width="39.6640625" customWidth="1"/>
    <col min="9236" max="9236" width="32.33203125" customWidth="1"/>
    <col min="9237" max="9237" width="37.88671875" customWidth="1"/>
    <col min="9238" max="9238" width="21.5546875" customWidth="1"/>
    <col min="9239" max="9239" width="21.33203125" customWidth="1"/>
    <col min="9240" max="9240" width="27.33203125" customWidth="1"/>
    <col min="9242" max="9244" width="30.33203125" customWidth="1"/>
    <col min="9248" max="9250" width="37.6640625" customWidth="1"/>
    <col min="9472" max="9472" width="19.5546875" customWidth="1"/>
    <col min="9473" max="9473" width="21.109375" customWidth="1"/>
    <col min="9474" max="9474" width="34.44140625" customWidth="1"/>
    <col min="9475" max="9475" width="25.88671875" customWidth="1"/>
    <col min="9479" max="9479" width="26.109375" customWidth="1"/>
    <col min="9480" max="9480" width="22.44140625" customWidth="1"/>
    <col min="9481" max="9481" width="29.33203125" customWidth="1"/>
    <col min="9484" max="9484" width="51" customWidth="1"/>
    <col min="9485" max="9485" width="42.109375" customWidth="1"/>
    <col min="9486" max="9486" width="54.44140625" customWidth="1"/>
    <col min="9487" max="9487" width="32.88671875" customWidth="1"/>
    <col min="9488" max="9488" width="57.88671875" customWidth="1"/>
    <col min="9489" max="9489" width="37.44140625" customWidth="1"/>
    <col min="9490" max="9490" width="15.33203125" customWidth="1"/>
    <col min="9491" max="9491" width="39.6640625" customWidth="1"/>
    <col min="9492" max="9492" width="32.33203125" customWidth="1"/>
    <col min="9493" max="9493" width="37.88671875" customWidth="1"/>
    <col min="9494" max="9494" width="21.5546875" customWidth="1"/>
    <col min="9495" max="9495" width="21.33203125" customWidth="1"/>
    <col min="9496" max="9496" width="27.33203125" customWidth="1"/>
    <col min="9498" max="9500" width="30.33203125" customWidth="1"/>
    <col min="9504" max="9506" width="37.6640625" customWidth="1"/>
    <col min="9728" max="9728" width="19.5546875" customWidth="1"/>
    <col min="9729" max="9729" width="21.109375" customWidth="1"/>
    <col min="9730" max="9730" width="34.44140625" customWidth="1"/>
    <col min="9731" max="9731" width="25.88671875" customWidth="1"/>
    <col min="9735" max="9735" width="26.109375" customWidth="1"/>
    <col min="9736" max="9736" width="22.44140625" customWidth="1"/>
    <col min="9737" max="9737" width="29.33203125" customWidth="1"/>
    <col min="9740" max="9740" width="51" customWidth="1"/>
    <col min="9741" max="9741" width="42.109375" customWidth="1"/>
    <col min="9742" max="9742" width="54.44140625" customWidth="1"/>
    <col min="9743" max="9743" width="32.88671875" customWidth="1"/>
    <col min="9744" max="9744" width="57.88671875" customWidth="1"/>
    <col min="9745" max="9745" width="37.44140625" customWidth="1"/>
    <col min="9746" max="9746" width="15.33203125" customWidth="1"/>
    <col min="9747" max="9747" width="39.6640625" customWidth="1"/>
    <col min="9748" max="9748" width="32.33203125" customWidth="1"/>
    <col min="9749" max="9749" width="37.88671875" customWidth="1"/>
    <col min="9750" max="9750" width="21.5546875" customWidth="1"/>
    <col min="9751" max="9751" width="21.33203125" customWidth="1"/>
    <col min="9752" max="9752" width="27.33203125" customWidth="1"/>
    <col min="9754" max="9756" width="30.33203125" customWidth="1"/>
    <col min="9760" max="9762" width="37.6640625" customWidth="1"/>
    <col min="9984" max="9984" width="19.5546875" customWidth="1"/>
    <col min="9985" max="9985" width="21.109375" customWidth="1"/>
    <col min="9986" max="9986" width="34.44140625" customWidth="1"/>
    <col min="9987" max="9987" width="25.88671875" customWidth="1"/>
    <col min="9991" max="9991" width="26.109375" customWidth="1"/>
    <col min="9992" max="9992" width="22.44140625" customWidth="1"/>
    <col min="9993" max="9993" width="29.33203125" customWidth="1"/>
    <col min="9996" max="9996" width="51" customWidth="1"/>
    <col min="9997" max="9997" width="42.109375" customWidth="1"/>
    <col min="9998" max="9998" width="54.44140625" customWidth="1"/>
    <col min="9999" max="9999" width="32.88671875" customWidth="1"/>
    <col min="10000" max="10000" width="57.88671875" customWidth="1"/>
    <col min="10001" max="10001" width="37.44140625" customWidth="1"/>
    <col min="10002" max="10002" width="15.33203125" customWidth="1"/>
    <col min="10003" max="10003" width="39.6640625" customWidth="1"/>
    <col min="10004" max="10004" width="32.33203125" customWidth="1"/>
    <col min="10005" max="10005" width="37.88671875" customWidth="1"/>
    <col min="10006" max="10006" width="21.5546875" customWidth="1"/>
    <col min="10007" max="10007" width="21.33203125" customWidth="1"/>
    <col min="10008" max="10008" width="27.33203125" customWidth="1"/>
    <col min="10010" max="10012" width="30.33203125" customWidth="1"/>
    <col min="10016" max="10018" width="37.6640625" customWidth="1"/>
    <col min="10240" max="10240" width="19.5546875" customWidth="1"/>
    <col min="10241" max="10241" width="21.109375" customWidth="1"/>
    <col min="10242" max="10242" width="34.44140625" customWidth="1"/>
    <col min="10243" max="10243" width="25.88671875" customWidth="1"/>
    <col min="10247" max="10247" width="26.109375" customWidth="1"/>
    <col min="10248" max="10248" width="22.44140625" customWidth="1"/>
    <col min="10249" max="10249" width="29.33203125" customWidth="1"/>
    <col min="10252" max="10252" width="51" customWidth="1"/>
    <col min="10253" max="10253" width="42.109375" customWidth="1"/>
    <col min="10254" max="10254" width="54.44140625" customWidth="1"/>
    <col min="10255" max="10255" width="32.88671875" customWidth="1"/>
    <col min="10256" max="10256" width="57.88671875" customWidth="1"/>
    <col min="10257" max="10257" width="37.44140625" customWidth="1"/>
    <col min="10258" max="10258" width="15.33203125" customWidth="1"/>
    <col min="10259" max="10259" width="39.6640625" customWidth="1"/>
    <col min="10260" max="10260" width="32.33203125" customWidth="1"/>
    <col min="10261" max="10261" width="37.88671875" customWidth="1"/>
    <col min="10262" max="10262" width="21.5546875" customWidth="1"/>
    <col min="10263" max="10263" width="21.33203125" customWidth="1"/>
    <col min="10264" max="10264" width="27.33203125" customWidth="1"/>
    <col min="10266" max="10268" width="30.33203125" customWidth="1"/>
    <col min="10272" max="10274" width="37.6640625" customWidth="1"/>
    <col min="10496" max="10496" width="19.5546875" customWidth="1"/>
    <col min="10497" max="10497" width="21.109375" customWidth="1"/>
    <col min="10498" max="10498" width="34.44140625" customWidth="1"/>
    <col min="10499" max="10499" width="25.88671875" customWidth="1"/>
    <col min="10503" max="10503" width="26.109375" customWidth="1"/>
    <col min="10504" max="10504" width="22.44140625" customWidth="1"/>
    <col min="10505" max="10505" width="29.33203125" customWidth="1"/>
    <col min="10508" max="10508" width="51" customWidth="1"/>
    <col min="10509" max="10509" width="42.109375" customWidth="1"/>
    <col min="10510" max="10510" width="54.44140625" customWidth="1"/>
    <col min="10511" max="10511" width="32.88671875" customWidth="1"/>
    <col min="10512" max="10512" width="57.88671875" customWidth="1"/>
    <col min="10513" max="10513" width="37.44140625" customWidth="1"/>
    <col min="10514" max="10514" width="15.33203125" customWidth="1"/>
    <col min="10515" max="10515" width="39.6640625" customWidth="1"/>
    <col min="10516" max="10516" width="32.33203125" customWidth="1"/>
    <col min="10517" max="10517" width="37.88671875" customWidth="1"/>
    <col min="10518" max="10518" width="21.5546875" customWidth="1"/>
    <col min="10519" max="10519" width="21.33203125" customWidth="1"/>
    <col min="10520" max="10520" width="27.33203125" customWidth="1"/>
    <col min="10522" max="10524" width="30.33203125" customWidth="1"/>
    <col min="10528" max="10530" width="37.6640625" customWidth="1"/>
    <col min="10752" max="10752" width="19.5546875" customWidth="1"/>
    <col min="10753" max="10753" width="21.109375" customWidth="1"/>
    <col min="10754" max="10754" width="34.44140625" customWidth="1"/>
    <col min="10755" max="10755" width="25.88671875" customWidth="1"/>
    <col min="10759" max="10759" width="26.109375" customWidth="1"/>
    <col min="10760" max="10760" width="22.44140625" customWidth="1"/>
    <col min="10761" max="10761" width="29.33203125" customWidth="1"/>
    <col min="10764" max="10764" width="51" customWidth="1"/>
    <col min="10765" max="10765" width="42.109375" customWidth="1"/>
    <col min="10766" max="10766" width="54.44140625" customWidth="1"/>
    <col min="10767" max="10767" width="32.88671875" customWidth="1"/>
    <col min="10768" max="10768" width="57.88671875" customWidth="1"/>
    <col min="10769" max="10769" width="37.44140625" customWidth="1"/>
    <col min="10770" max="10770" width="15.33203125" customWidth="1"/>
    <col min="10771" max="10771" width="39.6640625" customWidth="1"/>
    <col min="10772" max="10772" width="32.33203125" customWidth="1"/>
    <col min="10773" max="10773" width="37.88671875" customWidth="1"/>
    <col min="10774" max="10774" width="21.5546875" customWidth="1"/>
    <col min="10775" max="10775" width="21.33203125" customWidth="1"/>
    <col min="10776" max="10776" width="27.33203125" customWidth="1"/>
    <col min="10778" max="10780" width="30.33203125" customWidth="1"/>
    <col min="10784" max="10786" width="37.6640625" customWidth="1"/>
    <col min="11008" max="11008" width="19.5546875" customWidth="1"/>
    <col min="11009" max="11009" width="21.109375" customWidth="1"/>
    <col min="11010" max="11010" width="34.44140625" customWidth="1"/>
    <col min="11011" max="11011" width="25.88671875" customWidth="1"/>
    <col min="11015" max="11015" width="26.109375" customWidth="1"/>
    <col min="11016" max="11016" width="22.44140625" customWidth="1"/>
    <col min="11017" max="11017" width="29.33203125" customWidth="1"/>
    <col min="11020" max="11020" width="51" customWidth="1"/>
    <col min="11021" max="11021" width="42.109375" customWidth="1"/>
    <col min="11022" max="11022" width="54.44140625" customWidth="1"/>
    <col min="11023" max="11023" width="32.88671875" customWidth="1"/>
    <col min="11024" max="11024" width="57.88671875" customWidth="1"/>
    <col min="11025" max="11025" width="37.44140625" customWidth="1"/>
    <col min="11026" max="11026" width="15.33203125" customWidth="1"/>
    <col min="11027" max="11027" width="39.6640625" customWidth="1"/>
    <col min="11028" max="11028" width="32.33203125" customWidth="1"/>
    <col min="11029" max="11029" width="37.88671875" customWidth="1"/>
    <col min="11030" max="11030" width="21.5546875" customWidth="1"/>
    <col min="11031" max="11031" width="21.33203125" customWidth="1"/>
    <col min="11032" max="11032" width="27.33203125" customWidth="1"/>
    <col min="11034" max="11036" width="30.33203125" customWidth="1"/>
    <col min="11040" max="11042" width="37.6640625" customWidth="1"/>
    <col min="11264" max="11264" width="19.5546875" customWidth="1"/>
    <col min="11265" max="11265" width="21.109375" customWidth="1"/>
    <col min="11266" max="11266" width="34.44140625" customWidth="1"/>
    <col min="11267" max="11267" width="25.88671875" customWidth="1"/>
    <col min="11271" max="11271" width="26.109375" customWidth="1"/>
    <col min="11272" max="11272" width="22.44140625" customWidth="1"/>
    <col min="11273" max="11273" width="29.33203125" customWidth="1"/>
    <col min="11276" max="11276" width="51" customWidth="1"/>
    <col min="11277" max="11277" width="42.109375" customWidth="1"/>
    <col min="11278" max="11278" width="54.44140625" customWidth="1"/>
    <col min="11279" max="11279" width="32.88671875" customWidth="1"/>
    <col min="11280" max="11280" width="57.88671875" customWidth="1"/>
    <col min="11281" max="11281" width="37.44140625" customWidth="1"/>
    <col min="11282" max="11282" width="15.33203125" customWidth="1"/>
    <col min="11283" max="11283" width="39.6640625" customWidth="1"/>
    <col min="11284" max="11284" width="32.33203125" customWidth="1"/>
    <col min="11285" max="11285" width="37.88671875" customWidth="1"/>
    <col min="11286" max="11286" width="21.5546875" customWidth="1"/>
    <col min="11287" max="11287" width="21.33203125" customWidth="1"/>
    <col min="11288" max="11288" width="27.33203125" customWidth="1"/>
    <col min="11290" max="11292" width="30.33203125" customWidth="1"/>
    <col min="11296" max="11298" width="37.6640625" customWidth="1"/>
    <col min="11520" max="11520" width="19.5546875" customWidth="1"/>
    <col min="11521" max="11521" width="21.109375" customWidth="1"/>
    <col min="11522" max="11522" width="34.44140625" customWidth="1"/>
    <col min="11523" max="11523" width="25.88671875" customWidth="1"/>
    <col min="11527" max="11527" width="26.109375" customWidth="1"/>
    <col min="11528" max="11528" width="22.44140625" customWidth="1"/>
    <col min="11529" max="11529" width="29.33203125" customWidth="1"/>
    <col min="11532" max="11532" width="51" customWidth="1"/>
    <col min="11533" max="11533" width="42.109375" customWidth="1"/>
    <col min="11534" max="11534" width="54.44140625" customWidth="1"/>
    <col min="11535" max="11535" width="32.88671875" customWidth="1"/>
    <col min="11536" max="11536" width="57.88671875" customWidth="1"/>
    <col min="11537" max="11537" width="37.44140625" customWidth="1"/>
    <col min="11538" max="11538" width="15.33203125" customWidth="1"/>
    <col min="11539" max="11539" width="39.6640625" customWidth="1"/>
    <col min="11540" max="11540" width="32.33203125" customWidth="1"/>
    <col min="11541" max="11541" width="37.88671875" customWidth="1"/>
    <col min="11542" max="11542" width="21.5546875" customWidth="1"/>
    <col min="11543" max="11543" width="21.33203125" customWidth="1"/>
    <col min="11544" max="11544" width="27.33203125" customWidth="1"/>
    <col min="11546" max="11548" width="30.33203125" customWidth="1"/>
    <col min="11552" max="11554" width="37.6640625" customWidth="1"/>
    <col min="11776" max="11776" width="19.5546875" customWidth="1"/>
    <col min="11777" max="11777" width="21.109375" customWidth="1"/>
    <col min="11778" max="11778" width="34.44140625" customWidth="1"/>
    <col min="11779" max="11779" width="25.88671875" customWidth="1"/>
    <col min="11783" max="11783" width="26.109375" customWidth="1"/>
    <col min="11784" max="11784" width="22.44140625" customWidth="1"/>
    <col min="11785" max="11785" width="29.33203125" customWidth="1"/>
    <col min="11788" max="11788" width="51" customWidth="1"/>
    <col min="11789" max="11789" width="42.109375" customWidth="1"/>
    <col min="11790" max="11790" width="54.44140625" customWidth="1"/>
    <col min="11791" max="11791" width="32.88671875" customWidth="1"/>
    <col min="11792" max="11792" width="57.88671875" customWidth="1"/>
    <col min="11793" max="11793" width="37.44140625" customWidth="1"/>
    <col min="11794" max="11794" width="15.33203125" customWidth="1"/>
    <col min="11795" max="11795" width="39.6640625" customWidth="1"/>
    <col min="11796" max="11796" width="32.33203125" customWidth="1"/>
    <col min="11797" max="11797" width="37.88671875" customWidth="1"/>
    <col min="11798" max="11798" width="21.5546875" customWidth="1"/>
    <col min="11799" max="11799" width="21.33203125" customWidth="1"/>
    <col min="11800" max="11800" width="27.33203125" customWidth="1"/>
    <col min="11802" max="11804" width="30.33203125" customWidth="1"/>
    <col min="11808" max="11810" width="37.6640625" customWidth="1"/>
    <col min="12032" max="12032" width="19.5546875" customWidth="1"/>
    <col min="12033" max="12033" width="21.109375" customWidth="1"/>
    <col min="12034" max="12034" width="34.44140625" customWidth="1"/>
    <col min="12035" max="12035" width="25.88671875" customWidth="1"/>
    <col min="12039" max="12039" width="26.109375" customWidth="1"/>
    <col min="12040" max="12040" width="22.44140625" customWidth="1"/>
    <col min="12041" max="12041" width="29.33203125" customWidth="1"/>
    <col min="12044" max="12044" width="51" customWidth="1"/>
    <col min="12045" max="12045" width="42.109375" customWidth="1"/>
    <col min="12046" max="12046" width="54.44140625" customWidth="1"/>
    <col min="12047" max="12047" width="32.88671875" customWidth="1"/>
    <col min="12048" max="12048" width="57.88671875" customWidth="1"/>
    <col min="12049" max="12049" width="37.44140625" customWidth="1"/>
    <col min="12050" max="12050" width="15.33203125" customWidth="1"/>
    <col min="12051" max="12051" width="39.6640625" customWidth="1"/>
    <col min="12052" max="12052" width="32.33203125" customWidth="1"/>
    <col min="12053" max="12053" width="37.88671875" customWidth="1"/>
    <col min="12054" max="12054" width="21.5546875" customWidth="1"/>
    <col min="12055" max="12055" width="21.33203125" customWidth="1"/>
    <col min="12056" max="12056" width="27.33203125" customWidth="1"/>
    <col min="12058" max="12060" width="30.33203125" customWidth="1"/>
    <col min="12064" max="12066" width="37.6640625" customWidth="1"/>
    <col min="12288" max="12288" width="19.5546875" customWidth="1"/>
    <col min="12289" max="12289" width="21.109375" customWidth="1"/>
    <col min="12290" max="12290" width="34.44140625" customWidth="1"/>
    <col min="12291" max="12291" width="25.88671875" customWidth="1"/>
    <col min="12295" max="12295" width="26.109375" customWidth="1"/>
    <col min="12296" max="12296" width="22.44140625" customWidth="1"/>
    <col min="12297" max="12297" width="29.33203125" customWidth="1"/>
    <col min="12300" max="12300" width="51" customWidth="1"/>
    <col min="12301" max="12301" width="42.109375" customWidth="1"/>
    <col min="12302" max="12302" width="54.44140625" customWidth="1"/>
    <col min="12303" max="12303" width="32.88671875" customWidth="1"/>
    <col min="12304" max="12304" width="57.88671875" customWidth="1"/>
    <col min="12305" max="12305" width="37.44140625" customWidth="1"/>
    <col min="12306" max="12306" width="15.33203125" customWidth="1"/>
    <col min="12307" max="12307" width="39.6640625" customWidth="1"/>
    <col min="12308" max="12308" width="32.33203125" customWidth="1"/>
    <col min="12309" max="12309" width="37.88671875" customWidth="1"/>
    <col min="12310" max="12310" width="21.5546875" customWidth="1"/>
    <col min="12311" max="12311" width="21.33203125" customWidth="1"/>
    <col min="12312" max="12312" width="27.33203125" customWidth="1"/>
    <col min="12314" max="12316" width="30.33203125" customWidth="1"/>
    <col min="12320" max="12322" width="37.6640625" customWidth="1"/>
    <col min="12544" max="12544" width="19.5546875" customWidth="1"/>
    <col min="12545" max="12545" width="21.109375" customWidth="1"/>
    <col min="12546" max="12546" width="34.44140625" customWidth="1"/>
    <col min="12547" max="12547" width="25.88671875" customWidth="1"/>
    <col min="12551" max="12551" width="26.109375" customWidth="1"/>
    <col min="12552" max="12552" width="22.44140625" customWidth="1"/>
    <col min="12553" max="12553" width="29.33203125" customWidth="1"/>
    <col min="12556" max="12556" width="51" customWidth="1"/>
    <col min="12557" max="12557" width="42.109375" customWidth="1"/>
    <col min="12558" max="12558" width="54.44140625" customWidth="1"/>
    <col min="12559" max="12559" width="32.88671875" customWidth="1"/>
    <col min="12560" max="12560" width="57.88671875" customWidth="1"/>
    <col min="12561" max="12561" width="37.44140625" customWidth="1"/>
    <col min="12562" max="12562" width="15.33203125" customWidth="1"/>
    <col min="12563" max="12563" width="39.6640625" customWidth="1"/>
    <col min="12564" max="12564" width="32.33203125" customWidth="1"/>
    <col min="12565" max="12565" width="37.88671875" customWidth="1"/>
    <col min="12566" max="12566" width="21.5546875" customWidth="1"/>
    <col min="12567" max="12567" width="21.33203125" customWidth="1"/>
    <col min="12568" max="12568" width="27.33203125" customWidth="1"/>
    <col min="12570" max="12572" width="30.33203125" customWidth="1"/>
    <col min="12576" max="12578" width="37.6640625" customWidth="1"/>
    <col min="12800" max="12800" width="19.5546875" customWidth="1"/>
    <col min="12801" max="12801" width="21.109375" customWidth="1"/>
    <col min="12802" max="12802" width="34.44140625" customWidth="1"/>
    <col min="12803" max="12803" width="25.88671875" customWidth="1"/>
    <col min="12807" max="12807" width="26.109375" customWidth="1"/>
    <col min="12808" max="12808" width="22.44140625" customWidth="1"/>
    <col min="12809" max="12809" width="29.33203125" customWidth="1"/>
    <col min="12812" max="12812" width="51" customWidth="1"/>
    <col min="12813" max="12813" width="42.109375" customWidth="1"/>
    <col min="12814" max="12814" width="54.44140625" customWidth="1"/>
    <col min="12815" max="12815" width="32.88671875" customWidth="1"/>
    <col min="12816" max="12816" width="57.88671875" customWidth="1"/>
    <col min="12817" max="12817" width="37.44140625" customWidth="1"/>
    <col min="12818" max="12818" width="15.33203125" customWidth="1"/>
    <col min="12819" max="12819" width="39.6640625" customWidth="1"/>
    <col min="12820" max="12820" width="32.33203125" customWidth="1"/>
    <col min="12821" max="12821" width="37.88671875" customWidth="1"/>
    <col min="12822" max="12822" width="21.5546875" customWidth="1"/>
    <col min="12823" max="12823" width="21.33203125" customWidth="1"/>
    <col min="12824" max="12824" width="27.33203125" customWidth="1"/>
    <col min="12826" max="12828" width="30.33203125" customWidth="1"/>
    <col min="12832" max="12834" width="37.6640625" customWidth="1"/>
    <col min="13056" max="13056" width="19.5546875" customWidth="1"/>
    <col min="13057" max="13057" width="21.109375" customWidth="1"/>
    <col min="13058" max="13058" width="34.44140625" customWidth="1"/>
    <col min="13059" max="13059" width="25.88671875" customWidth="1"/>
    <col min="13063" max="13063" width="26.109375" customWidth="1"/>
    <col min="13064" max="13064" width="22.44140625" customWidth="1"/>
    <col min="13065" max="13065" width="29.33203125" customWidth="1"/>
    <col min="13068" max="13068" width="51" customWidth="1"/>
    <col min="13069" max="13069" width="42.109375" customWidth="1"/>
    <col min="13070" max="13070" width="54.44140625" customWidth="1"/>
    <col min="13071" max="13071" width="32.88671875" customWidth="1"/>
    <col min="13072" max="13072" width="57.88671875" customWidth="1"/>
    <col min="13073" max="13073" width="37.44140625" customWidth="1"/>
    <col min="13074" max="13074" width="15.33203125" customWidth="1"/>
    <col min="13075" max="13075" width="39.6640625" customWidth="1"/>
    <col min="13076" max="13076" width="32.33203125" customWidth="1"/>
    <col min="13077" max="13077" width="37.88671875" customWidth="1"/>
    <col min="13078" max="13078" width="21.5546875" customWidth="1"/>
    <col min="13079" max="13079" width="21.33203125" customWidth="1"/>
    <col min="13080" max="13080" width="27.33203125" customWidth="1"/>
    <col min="13082" max="13084" width="30.33203125" customWidth="1"/>
    <col min="13088" max="13090" width="37.6640625" customWidth="1"/>
    <col min="13312" max="13312" width="19.5546875" customWidth="1"/>
    <col min="13313" max="13313" width="21.109375" customWidth="1"/>
    <col min="13314" max="13314" width="34.44140625" customWidth="1"/>
    <col min="13315" max="13315" width="25.88671875" customWidth="1"/>
    <col min="13319" max="13319" width="26.109375" customWidth="1"/>
    <col min="13320" max="13320" width="22.44140625" customWidth="1"/>
    <col min="13321" max="13321" width="29.33203125" customWidth="1"/>
    <col min="13324" max="13324" width="51" customWidth="1"/>
    <col min="13325" max="13325" width="42.109375" customWidth="1"/>
    <col min="13326" max="13326" width="54.44140625" customWidth="1"/>
    <col min="13327" max="13327" width="32.88671875" customWidth="1"/>
    <col min="13328" max="13328" width="57.88671875" customWidth="1"/>
    <col min="13329" max="13329" width="37.44140625" customWidth="1"/>
    <col min="13330" max="13330" width="15.33203125" customWidth="1"/>
    <col min="13331" max="13331" width="39.6640625" customWidth="1"/>
    <col min="13332" max="13332" width="32.33203125" customWidth="1"/>
    <col min="13333" max="13333" width="37.88671875" customWidth="1"/>
    <col min="13334" max="13334" width="21.5546875" customWidth="1"/>
    <col min="13335" max="13335" width="21.33203125" customWidth="1"/>
    <col min="13336" max="13336" width="27.33203125" customWidth="1"/>
    <col min="13338" max="13340" width="30.33203125" customWidth="1"/>
    <col min="13344" max="13346" width="37.6640625" customWidth="1"/>
    <col min="13568" max="13568" width="19.5546875" customWidth="1"/>
    <col min="13569" max="13569" width="21.109375" customWidth="1"/>
    <col min="13570" max="13570" width="34.44140625" customWidth="1"/>
    <col min="13571" max="13571" width="25.88671875" customWidth="1"/>
    <col min="13575" max="13575" width="26.109375" customWidth="1"/>
    <col min="13576" max="13576" width="22.44140625" customWidth="1"/>
    <col min="13577" max="13577" width="29.33203125" customWidth="1"/>
    <col min="13580" max="13580" width="51" customWidth="1"/>
    <col min="13581" max="13581" width="42.109375" customWidth="1"/>
    <col min="13582" max="13582" width="54.44140625" customWidth="1"/>
    <col min="13583" max="13583" width="32.88671875" customWidth="1"/>
    <col min="13584" max="13584" width="57.88671875" customWidth="1"/>
    <col min="13585" max="13585" width="37.44140625" customWidth="1"/>
    <col min="13586" max="13586" width="15.33203125" customWidth="1"/>
    <col min="13587" max="13587" width="39.6640625" customWidth="1"/>
    <col min="13588" max="13588" width="32.33203125" customWidth="1"/>
    <col min="13589" max="13589" width="37.88671875" customWidth="1"/>
    <col min="13590" max="13590" width="21.5546875" customWidth="1"/>
    <col min="13591" max="13591" width="21.33203125" customWidth="1"/>
    <col min="13592" max="13592" width="27.33203125" customWidth="1"/>
    <col min="13594" max="13596" width="30.33203125" customWidth="1"/>
    <col min="13600" max="13602" width="37.6640625" customWidth="1"/>
    <col min="13824" max="13824" width="19.5546875" customWidth="1"/>
    <col min="13825" max="13825" width="21.109375" customWidth="1"/>
    <col min="13826" max="13826" width="34.44140625" customWidth="1"/>
    <col min="13827" max="13827" width="25.88671875" customWidth="1"/>
    <col min="13831" max="13831" width="26.109375" customWidth="1"/>
    <col min="13832" max="13832" width="22.44140625" customWidth="1"/>
    <col min="13833" max="13833" width="29.33203125" customWidth="1"/>
    <col min="13836" max="13836" width="51" customWidth="1"/>
    <col min="13837" max="13837" width="42.109375" customWidth="1"/>
    <col min="13838" max="13838" width="54.44140625" customWidth="1"/>
    <col min="13839" max="13839" width="32.88671875" customWidth="1"/>
    <col min="13840" max="13840" width="57.88671875" customWidth="1"/>
    <col min="13841" max="13841" width="37.44140625" customWidth="1"/>
    <col min="13842" max="13842" width="15.33203125" customWidth="1"/>
    <col min="13843" max="13843" width="39.6640625" customWidth="1"/>
    <col min="13844" max="13844" width="32.33203125" customWidth="1"/>
    <col min="13845" max="13845" width="37.88671875" customWidth="1"/>
    <col min="13846" max="13846" width="21.5546875" customWidth="1"/>
    <col min="13847" max="13847" width="21.33203125" customWidth="1"/>
    <col min="13848" max="13848" width="27.33203125" customWidth="1"/>
    <col min="13850" max="13852" width="30.33203125" customWidth="1"/>
    <col min="13856" max="13858" width="37.6640625" customWidth="1"/>
    <col min="14080" max="14080" width="19.5546875" customWidth="1"/>
    <col min="14081" max="14081" width="21.109375" customWidth="1"/>
    <col min="14082" max="14082" width="34.44140625" customWidth="1"/>
    <col min="14083" max="14083" width="25.88671875" customWidth="1"/>
    <col min="14087" max="14087" width="26.109375" customWidth="1"/>
    <col min="14088" max="14088" width="22.44140625" customWidth="1"/>
    <col min="14089" max="14089" width="29.33203125" customWidth="1"/>
    <col min="14092" max="14092" width="51" customWidth="1"/>
    <col min="14093" max="14093" width="42.109375" customWidth="1"/>
    <col min="14094" max="14094" width="54.44140625" customWidth="1"/>
    <col min="14095" max="14095" width="32.88671875" customWidth="1"/>
    <col min="14096" max="14096" width="57.88671875" customWidth="1"/>
    <col min="14097" max="14097" width="37.44140625" customWidth="1"/>
    <col min="14098" max="14098" width="15.33203125" customWidth="1"/>
    <col min="14099" max="14099" width="39.6640625" customWidth="1"/>
    <col min="14100" max="14100" width="32.33203125" customWidth="1"/>
    <col min="14101" max="14101" width="37.88671875" customWidth="1"/>
    <col min="14102" max="14102" width="21.5546875" customWidth="1"/>
    <col min="14103" max="14103" width="21.33203125" customWidth="1"/>
    <col min="14104" max="14104" width="27.33203125" customWidth="1"/>
    <col min="14106" max="14108" width="30.33203125" customWidth="1"/>
    <col min="14112" max="14114" width="37.6640625" customWidth="1"/>
    <col min="14336" max="14336" width="19.5546875" customWidth="1"/>
    <col min="14337" max="14337" width="21.109375" customWidth="1"/>
    <col min="14338" max="14338" width="34.44140625" customWidth="1"/>
    <col min="14339" max="14339" width="25.88671875" customWidth="1"/>
    <col min="14343" max="14343" width="26.109375" customWidth="1"/>
    <col min="14344" max="14344" width="22.44140625" customWidth="1"/>
    <col min="14345" max="14345" width="29.33203125" customWidth="1"/>
    <col min="14348" max="14348" width="51" customWidth="1"/>
    <col min="14349" max="14349" width="42.109375" customWidth="1"/>
    <col min="14350" max="14350" width="54.44140625" customWidth="1"/>
    <col min="14351" max="14351" width="32.88671875" customWidth="1"/>
    <col min="14352" max="14352" width="57.88671875" customWidth="1"/>
    <col min="14353" max="14353" width="37.44140625" customWidth="1"/>
    <col min="14354" max="14354" width="15.33203125" customWidth="1"/>
    <col min="14355" max="14355" width="39.6640625" customWidth="1"/>
    <col min="14356" max="14356" width="32.33203125" customWidth="1"/>
    <col min="14357" max="14357" width="37.88671875" customWidth="1"/>
    <col min="14358" max="14358" width="21.5546875" customWidth="1"/>
    <col min="14359" max="14359" width="21.33203125" customWidth="1"/>
    <col min="14360" max="14360" width="27.33203125" customWidth="1"/>
    <col min="14362" max="14364" width="30.33203125" customWidth="1"/>
    <col min="14368" max="14370" width="37.6640625" customWidth="1"/>
    <col min="14592" max="14592" width="19.5546875" customWidth="1"/>
    <col min="14593" max="14593" width="21.109375" customWidth="1"/>
    <col min="14594" max="14594" width="34.44140625" customWidth="1"/>
    <col min="14595" max="14595" width="25.88671875" customWidth="1"/>
    <col min="14599" max="14599" width="26.109375" customWidth="1"/>
    <col min="14600" max="14600" width="22.44140625" customWidth="1"/>
    <col min="14601" max="14601" width="29.33203125" customWidth="1"/>
    <col min="14604" max="14604" width="51" customWidth="1"/>
    <col min="14605" max="14605" width="42.109375" customWidth="1"/>
    <col min="14606" max="14606" width="54.44140625" customWidth="1"/>
    <col min="14607" max="14607" width="32.88671875" customWidth="1"/>
    <col min="14608" max="14608" width="57.88671875" customWidth="1"/>
    <col min="14609" max="14609" width="37.44140625" customWidth="1"/>
    <col min="14610" max="14610" width="15.33203125" customWidth="1"/>
    <col min="14611" max="14611" width="39.6640625" customWidth="1"/>
    <col min="14612" max="14612" width="32.33203125" customWidth="1"/>
    <col min="14613" max="14613" width="37.88671875" customWidth="1"/>
    <col min="14614" max="14614" width="21.5546875" customWidth="1"/>
    <col min="14615" max="14615" width="21.33203125" customWidth="1"/>
    <col min="14616" max="14616" width="27.33203125" customWidth="1"/>
    <col min="14618" max="14620" width="30.33203125" customWidth="1"/>
    <col min="14624" max="14626" width="37.6640625" customWidth="1"/>
    <col min="14848" max="14848" width="19.5546875" customWidth="1"/>
    <col min="14849" max="14849" width="21.109375" customWidth="1"/>
    <col min="14850" max="14850" width="34.44140625" customWidth="1"/>
    <col min="14851" max="14851" width="25.88671875" customWidth="1"/>
    <col min="14855" max="14855" width="26.109375" customWidth="1"/>
    <col min="14856" max="14856" width="22.44140625" customWidth="1"/>
    <col min="14857" max="14857" width="29.33203125" customWidth="1"/>
    <col min="14860" max="14860" width="51" customWidth="1"/>
    <col min="14861" max="14861" width="42.109375" customWidth="1"/>
    <col min="14862" max="14862" width="54.44140625" customWidth="1"/>
    <col min="14863" max="14863" width="32.88671875" customWidth="1"/>
    <col min="14864" max="14864" width="57.88671875" customWidth="1"/>
    <col min="14865" max="14865" width="37.44140625" customWidth="1"/>
    <col min="14866" max="14866" width="15.33203125" customWidth="1"/>
    <col min="14867" max="14867" width="39.6640625" customWidth="1"/>
    <col min="14868" max="14868" width="32.33203125" customWidth="1"/>
    <col min="14869" max="14869" width="37.88671875" customWidth="1"/>
    <col min="14870" max="14870" width="21.5546875" customWidth="1"/>
    <col min="14871" max="14871" width="21.33203125" customWidth="1"/>
    <col min="14872" max="14872" width="27.33203125" customWidth="1"/>
    <col min="14874" max="14876" width="30.33203125" customWidth="1"/>
    <col min="14880" max="14882" width="37.6640625" customWidth="1"/>
    <col min="15104" max="15104" width="19.5546875" customWidth="1"/>
    <col min="15105" max="15105" width="21.109375" customWidth="1"/>
    <col min="15106" max="15106" width="34.44140625" customWidth="1"/>
    <col min="15107" max="15107" width="25.88671875" customWidth="1"/>
    <col min="15111" max="15111" width="26.109375" customWidth="1"/>
    <col min="15112" max="15112" width="22.44140625" customWidth="1"/>
    <col min="15113" max="15113" width="29.33203125" customWidth="1"/>
    <col min="15116" max="15116" width="51" customWidth="1"/>
    <col min="15117" max="15117" width="42.109375" customWidth="1"/>
    <col min="15118" max="15118" width="54.44140625" customWidth="1"/>
    <col min="15119" max="15119" width="32.88671875" customWidth="1"/>
    <col min="15120" max="15120" width="57.88671875" customWidth="1"/>
    <col min="15121" max="15121" width="37.44140625" customWidth="1"/>
    <col min="15122" max="15122" width="15.33203125" customWidth="1"/>
    <col min="15123" max="15123" width="39.6640625" customWidth="1"/>
    <col min="15124" max="15124" width="32.33203125" customWidth="1"/>
    <col min="15125" max="15125" width="37.88671875" customWidth="1"/>
    <col min="15126" max="15126" width="21.5546875" customWidth="1"/>
    <col min="15127" max="15127" width="21.33203125" customWidth="1"/>
    <col min="15128" max="15128" width="27.33203125" customWidth="1"/>
    <col min="15130" max="15132" width="30.33203125" customWidth="1"/>
    <col min="15136" max="15138" width="37.6640625" customWidth="1"/>
    <col min="15360" max="15360" width="19.5546875" customWidth="1"/>
    <col min="15361" max="15361" width="21.109375" customWidth="1"/>
    <col min="15362" max="15362" width="34.44140625" customWidth="1"/>
    <col min="15363" max="15363" width="25.88671875" customWidth="1"/>
    <col min="15367" max="15367" width="26.109375" customWidth="1"/>
    <col min="15368" max="15368" width="22.44140625" customWidth="1"/>
    <col min="15369" max="15369" width="29.33203125" customWidth="1"/>
    <col min="15372" max="15372" width="51" customWidth="1"/>
    <col min="15373" max="15373" width="42.109375" customWidth="1"/>
    <col min="15374" max="15374" width="54.44140625" customWidth="1"/>
    <col min="15375" max="15375" width="32.88671875" customWidth="1"/>
    <col min="15376" max="15376" width="57.88671875" customWidth="1"/>
    <col min="15377" max="15377" width="37.44140625" customWidth="1"/>
    <col min="15378" max="15378" width="15.33203125" customWidth="1"/>
    <col min="15379" max="15379" width="39.6640625" customWidth="1"/>
    <col min="15380" max="15380" width="32.33203125" customWidth="1"/>
    <col min="15381" max="15381" width="37.88671875" customWidth="1"/>
    <col min="15382" max="15382" width="21.5546875" customWidth="1"/>
    <col min="15383" max="15383" width="21.33203125" customWidth="1"/>
    <col min="15384" max="15384" width="27.33203125" customWidth="1"/>
    <col min="15386" max="15388" width="30.33203125" customWidth="1"/>
    <col min="15392" max="15394" width="37.6640625" customWidth="1"/>
    <col min="15616" max="15616" width="19.5546875" customWidth="1"/>
    <col min="15617" max="15617" width="21.109375" customWidth="1"/>
    <col min="15618" max="15618" width="34.44140625" customWidth="1"/>
    <col min="15619" max="15619" width="25.88671875" customWidth="1"/>
    <col min="15623" max="15623" width="26.109375" customWidth="1"/>
    <col min="15624" max="15624" width="22.44140625" customWidth="1"/>
    <col min="15625" max="15625" width="29.33203125" customWidth="1"/>
    <col min="15628" max="15628" width="51" customWidth="1"/>
    <col min="15629" max="15629" width="42.109375" customWidth="1"/>
    <col min="15630" max="15630" width="54.44140625" customWidth="1"/>
    <col min="15631" max="15631" width="32.88671875" customWidth="1"/>
    <col min="15632" max="15632" width="57.88671875" customWidth="1"/>
    <col min="15633" max="15633" width="37.44140625" customWidth="1"/>
    <col min="15634" max="15634" width="15.33203125" customWidth="1"/>
    <col min="15635" max="15635" width="39.6640625" customWidth="1"/>
    <col min="15636" max="15636" width="32.33203125" customWidth="1"/>
    <col min="15637" max="15637" width="37.88671875" customWidth="1"/>
    <col min="15638" max="15638" width="21.5546875" customWidth="1"/>
    <col min="15639" max="15639" width="21.33203125" customWidth="1"/>
    <col min="15640" max="15640" width="27.33203125" customWidth="1"/>
    <col min="15642" max="15644" width="30.33203125" customWidth="1"/>
    <col min="15648" max="15650" width="37.6640625" customWidth="1"/>
    <col min="15872" max="15872" width="19.5546875" customWidth="1"/>
    <col min="15873" max="15873" width="21.109375" customWidth="1"/>
    <col min="15874" max="15874" width="34.44140625" customWidth="1"/>
    <col min="15875" max="15875" width="25.88671875" customWidth="1"/>
    <col min="15879" max="15879" width="26.109375" customWidth="1"/>
    <col min="15880" max="15880" width="22.44140625" customWidth="1"/>
    <col min="15881" max="15881" width="29.33203125" customWidth="1"/>
    <col min="15884" max="15884" width="51" customWidth="1"/>
    <col min="15885" max="15885" width="42.109375" customWidth="1"/>
    <col min="15886" max="15886" width="54.44140625" customWidth="1"/>
    <col min="15887" max="15887" width="32.88671875" customWidth="1"/>
    <col min="15888" max="15888" width="57.88671875" customWidth="1"/>
    <col min="15889" max="15889" width="37.44140625" customWidth="1"/>
    <col min="15890" max="15890" width="15.33203125" customWidth="1"/>
    <col min="15891" max="15891" width="39.6640625" customWidth="1"/>
    <col min="15892" max="15892" width="32.33203125" customWidth="1"/>
    <col min="15893" max="15893" width="37.88671875" customWidth="1"/>
    <col min="15894" max="15894" width="21.5546875" customWidth="1"/>
    <col min="15895" max="15895" width="21.33203125" customWidth="1"/>
    <col min="15896" max="15896" width="27.33203125" customWidth="1"/>
    <col min="15898" max="15900" width="30.33203125" customWidth="1"/>
    <col min="15904" max="15906" width="37.6640625" customWidth="1"/>
    <col min="16128" max="16128" width="19.5546875" customWidth="1"/>
    <col min="16129" max="16129" width="21.109375" customWidth="1"/>
    <col min="16130" max="16130" width="34.44140625" customWidth="1"/>
    <col min="16131" max="16131" width="25.88671875" customWidth="1"/>
    <col min="16135" max="16135" width="26.109375" customWidth="1"/>
    <col min="16136" max="16136" width="22.44140625" customWidth="1"/>
    <col min="16137" max="16137" width="29.33203125" customWidth="1"/>
    <col min="16140" max="16140" width="51" customWidth="1"/>
    <col min="16141" max="16141" width="42.109375" customWidth="1"/>
    <col min="16142" max="16142" width="54.44140625" customWidth="1"/>
    <col min="16143" max="16143" width="32.88671875" customWidth="1"/>
    <col min="16144" max="16144" width="57.88671875" customWidth="1"/>
    <col min="16145" max="16145" width="37.44140625" customWidth="1"/>
    <col min="16146" max="16146" width="15.33203125" customWidth="1"/>
    <col min="16147" max="16147" width="39.6640625" customWidth="1"/>
    <col min="16148" max="16148" width="32.33203125" customWidth="1"/>
    <col min="16149" max="16149" width="37.88671875" customWidth="1"/>
    <col min="16150" max="16150" width="21.5546875" customWidth="1"/>
    <col min="16151" max="16151" width="21.33203125" customWidth="1"/>
    <col min="16152" max="16152" width="27.33203125" customWidth="1"/>
    <col min="16154" max="16156" width="30.33203125" customWidth="1"/>
    <col min="16160" max="16162" width="37.6640625" customWidth="1"/>
  </cols>
  <sheetData>
    <row r="2" spans="1:14" x14ac:dyDescent="0.3">
      <c r="A2" s="308" t="s">
        <v>265</v>
      </c>
      <c r="B2" s="308"/>
      <c r="C2" s="308"/>
      <c r="D2" s="308"/>
      <c r="E2" s="308"/>
      <c r="F2" s="308"/>
      <c r="G2" s="308"/>
      <c r="H2" s="308"/>
      <c r="I2" s="308"/>
      <c r="J2" s="308"/>
      <c r="K2" s="308"/>
      <c r="L2" s="308"/>
      <c r="M2" s="308"/>
      <c r="N2" s="308"/>
    </row>
    <row r="3" spans="1:14" x14ac:dyDescent="0.3">
      <c r="A3" s="308"/>
      <c r="B3" s="308"/>
      <c r="C3" s="308"/>
      <c r="D3" s="308"/>
      <c r="E3" s="308"/>
      <c r="F3" s="308"/>
      <c r="G3" s="308"/>
      <c r="H3" s="308"/>
      <c r="I3" s="308"/>
      <c r="J3" s="308"/>
      <c r="K3" s="308"/>
      <c r="L3" s="308"/>
      <c r="M3" s="308"/>
      <c r="N3" s="308"/>
    </row>
    <row r="4" spans="1:14" ht="15" thickBot="1" x14ac:dyDescent="0.35"/>
    <row r="5" spans="1:14" x14ac:dyDescent="0.3">
      <c r="A5" s="312" t="s">
        <v>117</v>
      </c>
      <c r="B5" s="312"/>
      <c r="C5" s="312"/>
      <c r="D5" s="312"/>
      <c r="E5" s="312"/>
      <c r="F5" s="312"/>
      <c r="G5" s="312"/>
      <c r="H5" s="312"/>
      <c r="I5" s="312"/>
      <c r="J5" s="313" t="s">
        <v>241</v>
      </c>
      <c r="K5" s="314"/>
      <c r="L5" s="314"/>
      <c r="M5" s="314"/>
      <c r="N5" s="315"/>
    </row>
    <row r="6" spans="1:14" ht="15" customHeight="1" x14ac:dyDescent="0.3">
      <c r="A6" s="312"/>
      <c r="B6" s="312"/>
      <c r="C6" s="312"/>
      <c r="D6" s="312"/>
      <c r="E6" s="312"/>
      <c r="F6" s="312"/>
      <c r="G6" s="312"/>
      <c r="H6" s="312"/>
      <c r="I6" s="312"/>
      <c r="J6" s="316"/>
      <c r="K6" s="317"/>
      <c r="L6" s="317"/>
      <c r="M6" s="317"/>
      <c r="N6" s="318"/>
    </row>
    <row r="7" spans="1:14" ht="55.5" customHeight="1" thickBot="1" x14ac:dyDescent="0.35">
      <c r="A7" s="100" t="s">
        <v>118</v>
      </c>
      <c r="B7" s="101" t="s">
        <v>102</v>
      </c>
      <c r="C7" s="101" t="s">
        <v>103</v>
      </c>
      <c r="D7" s="101" t="s">
        <v>104</v>
      </c>
      <c r="E7" s="101" t="s">
        <v>83</v>
      </c>
      <c r="F7" s="102" t="s">
        <v>119</v>
      </c>
      <c r="G7" s="101" t="s">
        <v>120</v>
      </c>
      <c r="H7" s="101" t="s">
        <v>105</v>
      </c>
      <c r="I7" s="101" t="s">
        <v>106</v>
      </c>
      <c r="J7" s="37" t="s">
        <v>121</v>
      </c>
      <c r="K7" s="37" t="s">
        <v>86</v>
      </c>
      <c r="L7" s="37" t="s">
        <v>27</v>
      </c>
      <c r="M7" s="37" t="s">
        <v>122</v>
      </c>
      <c r="N7" s="103" t="s">
        <v>85</v>
      </c>
    </row>
    <row r="8" spans="1:14" ht="184.2" customHeight="1" x14ac:dyDescent="0.3">
      <c r="A8" s="309" t="s">
        <v>231</v>
      </c>
      <c r="B8" s="319" t="s">
        <v>107</v>
      </c>
      <c r="C8" s="322" t="s">
        <v>108</v>
      </c>
      <c r="D8" s="104" t="s">
        <v>109</v>
      </c>
      <c r="E8" s="104" t="s">
        <v>110</v>
      </c>
      <c r="F8" s="75">
        <v>2</v>
      </c>
      <c r="G8" s="75">
        <v>0</v>
      </c>
      <c r="H8" s="105" t="s">
        <v>111</v>
      </c>
      <c r="I8" s="105" t="s">
        <v>112</v>
      </c>
      <c r="J8" s="16">
        <v>2</v>
      </c>
      <c r="K8" s="99">
        <v>480000</v>
      </c>
      <c r="L8" s="99">
        <v>480000</v>
      </c>
      <c r="M8" s="106">
        <f>K8/L8</f>
        <v>1</v>
      </c>
      <c r="N8" s="16" t="s">
        <v>275</v>
      </c>
    </row>
    <row r="9" spans="1:14" ht="179.4" customHeight="1" x14ac:dyDescent="0.3">
      <c r="A9" s="310"/>
      <c r="B9" s="320"/>
      <c r="C9" s="323"/>
      <c r="D9" s="104" t="s">
        <v>113</v>
      </c>
      <c r="E9" s="104" t="s">
        <v>114</v>
      </c>
      <c r="F9" s="75">
        <v>1</v>
      </c>
      <c r="G9" s="75">
        <v>1</v>
      </c>
      <c r="H9" s="105" t="s">
        <v>111</v>
      </c>
      <c r="I9" s="105" t="s">
        <v>112</v>
      </c>
      <c r="J9" s="16">
        <v>0</v>
      </c>
      <c r="K9" s="99">
        <v>0</v>
      </c>
      <c r="L9" s="99">
        <v>0</v>
      </c>
      <c r="M9" s="106">
        <v>0</v>
      </c>
      <c r="N9" s="16" t="s">
        <v>297</v>
      </c>
    </row>
    <row r="10" spans="1:14" ht="97.2" thickBot="1" x14ac:dyDescent="0.35">
      <c r="A10" s="311"/>
      <c r="B10" s="321"/>
      <c r="C10" s="324"/>
      <c r="D10" s="104" t="s">
        <v>115</v>
      </c>
      <c r="E10" s="104" t="s">
        <v>116</v>
      </c>
      <c r="F10" s="75">
        <v>12</v>
      </c>
      <c r="G10" s="75">
        <v>12</v>
      </c>
      <c r="H10" s="105" t="s">
        <v>111</v>
      </c>
      <c r="I10" s="38" t="s">
        <v>112</v>
      </c>
      <c r="J10" s="16">
        <v>1</v>
      </c>
      <c r="K10" s="107">
        <v>2000000</v>
      </c>
      <c r="L10" s="107">
        <v>2000000</v>
      </c>
      <c r="M10" s="106">
        <f>K10/L10</f>
        <v>1</v>
      </c>
      <c r="N10" s="16" t="s">
        <v>276</v>
      </c>
    </row>
  </sheetData>
  <mergeCells count="6">
    <mergeCell ref="A2:N3"/>
    <mergeCell ref="A8:A10"/>
    <mergeCell ref="A5:I6"/>
    <mergeCell ref="J5:N6"/>
    <mergeCell ref="B8:B10"/>
    <mergeCell ref="C8:C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ENVEJECIMIENTO</vt:lpstr>
      <vt:lpstr>INFANCIA 2024</vt:lpstr>
      <vt:lpstr>FAMILIA 2024</vt:lpstr>
      <vt:lpstr>JUVENTUD</vt:lpstr>
      <vt:lpstr>MUJER 2024</vt:lpstr>
      <vt:lpstr>DIVERSIDAD 2024</vt:lpstr>
      <vt:lpstr>DISCAPACIDAD 2024</vt:lpstr>
      <vt:lpstr>NARP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nico duque</cp:lastModifiedBy>
  <dcterms:created xsi:type="dcterms:W3CDTF">2020-10-05T23:56:04Z</dcterms:created>
  <dcterms:modified xsi:type="dcterms:W3CDTF">2024-12-03T16:52:26Z</dcterms:modified>
</cp:coreProperties>
</file>